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SCOTLAND DRIVE 2\JOB FOLDERS\3102-IRE - Castletownbere Traffic Surveys (Aecom)\4.  Analysis\4. Client Results\"/>
    </mc:Choice>
  </mc:AlternateContent>
  <bookViews>
    <workbookView xWindow="0" yWindow="0" windowWidth="28800" windowHeight="12210"/>
  </bookViews>
  <sheets>
    <sheet name="Job Details" sheetId="1" r:id="rId1"/>
    <sheet name="Site Plan" sheetId="2" r:id="rId2"/>
    <sheet name="Site 1" sheetId="3" r:id="rId3"/>
    <sheet name="Site 2" sheetId="4" r:id="rId4"/>
    <sheet name="Site 3" sheetId="5" r:id="rId5"/>
    <sheet name="Site 4" sheetId="6" r:id="rId6"/>
    <sheet name="Site 5" sheetId="7" r:id="rId7"/>
    <sheet name="Site 6" sheetId="8" r:id="rId8"/>
    <sheet name="Site 7" sheetId="9" r:id="rId9"/>
    <sheet name="Site 8" sheetId="10" r:id="rId10"/>
    <sheet name="Site 9" sheetId="11" r:id="rId11"/>
    <sheet name="Site 10" sheetId="12" r:id="rId12"/>
    <sheet name="Site 11" sheetId="13" r:id="rId13"/>
    <sheet name="Site 12" sheetId="14" r:id="rId14"/>
    <sheet name="Site 13" sheetId="15" r:id="rId15"/>
  </sheets>
  <definedNames>
    <definedName name="_xlnm.Print_Titles" localSheetId="2">'Site 1'!$1:7</definedName>
    <definedName name="_xlnm.Print_Titles" localSheetId="11">'Site 10'!$1:7</definedName>
    <definedName name="_xlnm.Print_Titles" localSheetId="12">'Site 11'!$1:7</definedName>
    <definedName name="_xlnm.Print_Titles" localSheetId="13">'Site 12'!$1:7</definedName>
    <definedName name="_xlnm.Print_Titles" localSheetId="14">'Site 13'!$1:7</definedName>
    <definedName name="_xlnm.Print_Titles" localSheetId="3">'Site 2'!$1:7</definedName>
    <definedName name="_xlnm.Print_Titles" localSheetId="4">'Site 3'!$1:7</definedName>
    <definedName name="_xlnm.Print_Titles" localSheetId="5">'Site 4'!$1:7</definedName>
    <definedName name="_xlnm.Print_Titles" localSheetId="6">'Site 5'!$1:7</definedName>
    <definedName name="_xlnm.Print_Titles" localSheetId="7">'Site 6'!$1:7</definedName>
    <definedName name="_xlnm.Print_Titles" localSheetId="8">'Site 7'!$1:7</definedName>
    <definedName name="_xlnm.Print_Titles" localSheetId="9">'Site 8'!$1:7</definedName>
    <definedName name="_xlnm.Print_Titles" localSheetId="10">'Site 9'!$1:7</definedName>
  </definedNames>
  <calcPr calcId="162913"/>
</workbook>
</file>

<file path=xl/calcChain.xml><?xml version="1.0" encoding="utf-8"?>
<calcChain xmlns="http://schemas.openxmlformats.org/spreadsheetml/2006/main">
  <c r="O24" i="15" l="1"/>
  <c r="O37" i="15"/>
  <c r="O50" i="15"/>
  <c r="O52" i="15"/>
  <c r="O70" i="15"/>
  <c r="O83" i="15"/>
  <c r="O96" i="15"/>
  <c r="O98" i="15"/>
  <c r="O100" i="15"/>
  <c r="N24" i="15"/>
  <c r="N37" i="15"/>
  <c r="N50" i="15"/>
  <c r="N52" i="15"/>
  <c r="N70" i="15"/>
  <c r="N83" i="15"/>
  <c r="N96" i="15"/>
  <c r="N98" i="15"/>
  <c r="N100" i="15"/>
  <c r="M24" i="15"/>
  <c r="M37" i="15"/>
  <c r="M50" i="15"/>
  <c r="M52" i="15"/>
  <c r="M70" i="15"/>
  <c r="M83" i="15"/>
  <c r="M96" i="15"/>
  <c r="M98" i="15"/>
  <c r="M100" i="15"/>
  <c r="L24" i="15"/>
  <c r="L37" i="15"/>
  <c r="L50" i="15"/>
  <c r="L52" i="15"/>
  <c r="L70" i="15"/>
  <c r="L83" i="15"/>
  <c r="L96" i="15"/>
  <c r="L98" i="15"/>
  <c r="L100" i="15"/>
  <c r="J24" i="15"/>
  <c r="J37" i="15"/>
  <c r="J50" i="15"/>
  <c r="J52" i="15"/>
  <c r="J70" i="15"/>
  <c r="J83" i="15"/>
  <c r="J96" i="15"/>
  <c r="J98" i="15"/>
  <c r="J100" i="15"/>
  <c r="I24" i="15"/>
  <c r="I37" i="15"/>
  <c r="I50" i="15"/>
  <c r="I52" i="15"/>
  <c r="I70" i="15"/>
  <c r="I83" i="15"/>
  <c r="I96" i="15"/>
  <c r="I98" i="15"/>
  <c r="I100" i="15"/>
  <c r="H24" i="15"/>
  <c r="H37" i="15"/>
  <c r="H50" i="15"/>
  <c r="H52" i="15"/>
  <c r="H70" i="15"/>
  <c r="H83" i="15"/>
  <c r="H96" i="15"/>
  <c r="H98" i="15"/>
  <c r="H100" i="15"/>
  <c r="G24" i="15"/>
  <c r="G37" i="15"/>
  <c r="G50" i="15"/>
  <c r="G52" i="15"/>
  <c r="G70" i="15"/>
  <c r="G83" i="15"/>
  <c r="G96" i="15"/>
  <c r="G98" i="15"/>
  <c r="G100" i="15"/>
  <c r="E24" i="15"/>
  <c r="E37" i="15"/>
  <c r="E50" i="15"/>
  <c r="E52" i="15"/>
  <c r="E70" i="15"/>
  <c r="E83" i="15"/>
  <c r="E96" i="15"/>
  <c r="E98" i="15"/>
  <c r="E100" i="15"/>
  <c r="D24" i="15"/>
  <c r="D37" i="15"/>
  <c r="D50" i="15"/>
  <c r="D52" i="15"/>
  <c r="D70" i="15"/>
  <c r="D83" i="15"/>
  <c r="D96" i="15"/>
  <c r="D98" i="15"/>
  <c r="D100" i="15"/>
  <c r="C24" i="15"/>
  <c r="C37" i="15"/>
  <c r="C50" i="15"/>
  <c r="C52" i="15"/>
  <c r="C70" i="15"/>
  <c r="C83" i="15"/>
  <c r="C96" i="15"/>
  <c r="C98" i="15"/>
  <c r="C100" i="15"/>
  <c r="B24" i="15"/>
  <c r="B37" i="15"/>
  <c r="B50" i="15"/>
  <c r="B52" i="15"/>
  <c r="B70" i="15"/>
  <c r="B83" i="15"/>
  <c r="B96" i="15"/>
  <c r="B98" i="15"/>
  <c r="B100" i="15"/>
  <c r="A59" i="15"/>
  <c r="A60" i="15"/>
  <c r="A61" i="15"/>
  <c r="A62" i="15"/>
  <c r="A63" i="15"/>
  <c r="A64" i="15"/>
  <c r="A65" i="15"/>
  <c r="A66" i="15"/>
  <c r="A67" i="15"/>
  <c r="A68" i="15"/>
  <c r="A69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O56" i="15"/>
  <c r="N56" i="15"/>
  <c r="J56" i="15"/>
  <c r="I56" i="15"/>
  <c r="E56" i="15"/>
  <c r="D56" i="15"/>
  <c r="A13" i="15"/>
  <c r="A14" i="15"/>
  <c r="A15" i="15"/>
  <c r="A16" i="15"/>
  <c r="A17" i="15"/>
  <c r="A18" i="15"/>
  <c r="A19" i="15"/>
  <c r="A20" i="15"/>
  <c r="A21" i="15"/>
  <c r="A22" i="15"/>
  <c r="A23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O10" i="15"/>
  <c r="N10" i="15"/>
  <c r="J10" i="15"/>
  <c r="I10" i="15"/>
  <c r="E10" i="15"/>
  <c r="D10" i="15"/>
  <c r="K4" i="15"/>
  <c r="K3" i="15"/>
  <c r="K2" i="15"/>
  <c r="O24" i="14"/>
  <c r="O37" i="14"/>
  <c r="O50" i="14"/>
  <c r="O52" i="14"/>
  <c r="O70" i="14"/>
  <c r="O83" i="14"/>
  <c r="O96" i="14"/>
  <c r="O98" i="14"/>
  <c r="O100" i="14"/>
  <c r="N24" i="14"/>
  <c r="N37" i="14"/>
  <c r="N50" i="14"/>
  <c r="N52" i="14"/>
  <c r="N70" i="14"/>
  <c r="N83" i="14"/>
  <c r="N96" i="14"/>
  <c r="N98" i="14"/>
  <c r="N100" i="14"/>
  <c r="M24" i="14"/>
  <c r="M37" i="14"/>
  <c r="M50" i="14"/>
  <c r="M52" i="14"/>
  <c r="M70" i="14"/>
  <c r="M83" i="14"/>
  <c r="M96" i="14"/>
  <c r="M98" i="14"/>
  <c r="M100" i="14"/>
  <c r="L24" i="14"/>
  <c r="L37" i="14"/>
  <c r="L50" i="14"/>
  <c r="L52" i="14"/>
  <c r="L70" i="14"/>
  <c r="L83" i="14"/>
  <c r="L96" i="14"/>
  <c r="L98" i="14"/>
  <c r="L100" i="14"/>
  <c r="J24" i="14"/>
  <c r="J37" i="14"/>
  <c r="J50" i="14"/>
  <c r="J52" i="14"/>
  <c r="J70" i="14"/>
  <c r="J83" i="14"/>
  <c r="J96" i="14"/>
  <c r="J98" i="14"/>
  <c r="J100" i="14"/>
  <c r="I24" i="14"/>
  <c r="I37" i="14"/>
  <c r="I50" i="14"/>
  <c r="I52" i="14"/>
  <c r="I70" i="14"/>
  <c r="I83" i="14"/>
  <c r="I96" i="14"/>
  <c r="I98" i="14"/>
  <c r="I100" i="14"/>
  <c r="H24" i="14"/>
  <c r="H37" i="14"/>
  <c r="H50" i="14"/>
  <c r="H52" i="14"/>
  <c r="H70" i="14"/>
  <c r="H83" i="14"/>
  <c r="H96" i="14"/>
  <c r="H98" i="14"/>
  <c r="H100" i="14"/>
  <c r="G24" i="14"/>
  <c r="G37" i="14"/>
  <c r="G50" i="14"/>
  <c r="G52" i="14"/>
  <c r="G70" i="14"/>
  <c r="G83" i="14"/>
  <c r="G96" i="14"/>
  <c r="G98" i="14"/>
  <c r="G100" i="14"/>
  <c r="E24" i="14"/>
  <c r="E37" i="14"/>
  <c r="E50" i="14"/>
  <c r="E52" i="14"/>
  <c r="E70" i="14"/>
  <c r="E83" i="14"/>
  <c r="E96" i="14"/>
  <c r="E98" i="14"/>
  <c r="E100" i="14"/>
  <c r="D24" i="14"/>
  <c r="D37" i="14"/>
  <c r="D50" i="14"/>
  <c r="D52" i="14"/>
  <c r="D70" i="14"/>
  <c r="D83" i="14"/>
  <c r="D96" i="14"/>
  <c r="D98" i="14"/>
  <c r="D100" i="14"/>
  <c r="C24" i="14"/>
  <c r="C37" i="14"/>
  <c r="C50" i="14"/>
  <c r="C52" i="14"/>
  <c r="C70" i="14"/>
  <c r="C83" i="14"/>
  <c r="C96" i="14"/>
  <c r="C98" i="14"/>
  <c r="C100" i="14"/>
  <c r="B24" i="14"/>
  <c r="B37" i="14"/>
  <c r="B50" i="14"/>
  <c r="B52" i="14"/>
  <c r="B70" i="14"/>
  <c r="B83" i="14"/>
  <c r="B96" i="14"/>
  <c r="B98" i="14"/>
  <c r="B100" i="14"/>
  <c r="A59" i="14"/>
  <c r="A60" i="14"/>
  <c r="A61" i="14"/>
  <c r="A62" i="14"/>
  <c r="A63" i="14"/>
  <c r="A64" i="14"/>
  <c r="A65" i="14"/>
  <c r="A66" i="14"/>
  <c r="A67" i="14"/>
  <c r="A68" i="14"/>
  <c r="A69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O56" i="14"/>
  <c r="N56" i="14"/>
  <c r="J56" i="14"/>
  <c r="I56" i="14"/>
  <c r="E56" i="14"/>
  <c r="D56" i="14"/>
  <c r="A13" i="14"/>
  <c r="A14" i="14"/>
  <c r="A15" i="14"/>
  <c r="A16" i="14"/>
  <c r="A17" i="14"/>
  <c r="A18" i="14"/>
  <c r="A19" i="14"/>
  <c r="A20" i="14"/>
  <c r="A21" i="14"/>
  <c r="A22" i="14"/>
  <c r="A23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O10" i="14"/>
  <c r="N10" i="14"/>
  <c r="J10" i="14"/>
  <c r="I10" i="14"/>
  <c r="E10" i="14"/>
  <c r="D10" i="14"/>
  <c r="K4" i="14"/>
  <c r="K3" i="14"/>
  <c r="K2" i="14"/>
  <c r="T24" i="13"/>
  <c r="T37" i="13"/>
  <c r="T50" i="13"/>
  <c r="T52" i="13"/>
  <c r="T70" i="13"/>
  <c r="T83" i="13"/>
  <c r="T96" i="13"/>
  <c r="T98" i="13"/>
  <c r="T100" i="13"/>
  <c r="S24" i="13"/>
  <c r="S37" i="13"/>
  <c r="S50" i="13"/>
  <c r="S52" i="13"/>
  <c r="S70" i="13"/>
  <c r="S83" i="13"/>
  <c r="S96" i="13"/>
  <c r="S98" i="13"/>
  <c r="S100" i="13"/>
  <c r="R24" i="13"/>
  <c r="R37" i="13"/>
  <c r="R50" i="13"/>
  <c r="R52" i="13"/>
  <c r="R70" i="13"/>
  <c r="R83" i="13"/>
  <c r="R96" i="13"/>
  <c r="R98" i="13"/>
  <c r="R100" i="13"/>
  <c r="Q24" i="13"/>
  <c r="Q37" i="13"/>
  <c r="Q50" i="13"/>
  <c r="Q52" i="13"/>
  <c r="Q70" i="13"/>
  <c r="Q83" i="13"/>
  <c r="Q96" i="13"/>
  <c r="Q98" i="13"/>
  <c r="Q100" i="13"/>
  <c r="O24" i="13"/>
  <c r="O37" i="13"/>
  <c r="O50" i="13"/>
  <c r="O52" i="13"/>
  <c r="O70" i="13"/>
  <c r="O83" i="13"/>
  <c r="O96" i="13"/>
  <c r="O98" i="13"/>
  <c r="O100" i="13"/>
  <c r="N24" i="13"/>
  <c r="N37" i="13"/>
  <c r="N50" i="13"/>
  <c r="N52" i="13"/>
  <c r="N70" i="13"/>
  <c r="N83" i="13"/>
  <c r="N96" i="13"/>
  <c r="N98" i="13"/>
  <c r="N100" i="13"/>
  <c r="M24" i="13"/>
  <c r="M37" i="13"/>
  <c r="M50" i="13"/>
  <c r="M52" i="13"/>
  <c r="M70" i="13"/>
  <c r="M83" i="13"/>
  <c r="M96" i="13"/>
  <c r="M98" i="13"/>
  <c r="M100" i="13"/>
  <c r="L24" i="13"/>
  <c r="L37" i="13"/>
  <c r="L50" i="13"/>
  <c r="L52" i="13"/>
  <c r="L70" i="13"/>
  <c r="L83" i="13"/>
  <c r="L96" i="13"/>
  <c r="L98" i="13"/>
  <c r="L100" i="13"/>
  <c r="J24" i="13"/>
  <c r="J37" i="13"/>
  <c r="J50" i="13"/>
  <c r="J52" i="13"/>
  <c r="J70" i="13"/>
  <c r="J83" i="13"/>
  <c r="J96" i="13"/>
  <c r="J98" i="13"/>
  <c r="J100" i="13"/>
  <c r="I24" i="13"/>
  <c r="I37" i="13"/>
  <c r="I50" i="13"/>
  <c r="I52" i="13"/>
  <c r="I70" i="13"/>
  <c r="I83" i="13"/>
  <c r="I96" i="13"/>
  <c r="I98" i="13"/>
  <c r="I100" i="13"/>
  <c r="H24" i="13"/>
  <c r="H37" i="13"/>
  <c r="H50" i="13"/>
  <c r="H52" i="13"/>
  <c r="H70" i="13"/>
  <c r="H83" i="13"/>
  <c r="H96" i="13"/>
  <c r="H98" i="13"/>
  <c r="H100" i="13"/>
  <c r="G24" i="13"/>
  <c r="G37" i="13"/>
  <c r="G50" i="13"/>
  <c r="G52" i="13"/>
  <c r="G70" i="13"/>
  <c r="G83" i="13"/>
  <c r="G96" i="13"/>
  <c r="G98" i="13"/>
  <c r="G100" i="13"/>
  <c r="E24" i="13"/>
  <c r="E37" i="13"/>
  <c r="E50" i="13"/>
  <c r="E52" i="13"/>
  <c r="E70" i="13"/>
  <c r="E83" i="13"/>
  <c r="E96" i="13"/>
  <c r="E98" i="13"/>
  <c r="E100" i="13"/>
  <c r="D24" i="13"/>
  <c r="D37" i="13"/>
  <c r="D50" i="13"/>
  <c r="D52" i="13"/>
  <c r="D70" i="13"/>
  <c r="D83" i="13"/>
  <c r="D96" i="13"/>
  <c r="D98" i="13"/>
  <c r="D100" i="13"/>
  <c r="C24" i="13"/>
  <c r="C37" i="13"/>
  <c r="C50" i="13"/>
  <c r="C52" i="13"/>
  <c r="C70" i="13"/>
  <c r="C83" i="13"/>
  <c r="C96" i="13"/>
  <c r="C98" i="13"/>
  <c r="C100" i="13"/>
  <c r="B24" i="13"/>
  <c r="B37" i="13"/>
  <c r="B50" i="13"/>
  <c r="B52" i="13"/>
  <c r="B70" i="13"/>
  <c r="B83" i="13"/>
  <c r="B96" i="13"/>
  <c r="B98" i="13"/>
  <c r="B100" i="13"/>
  <c r="A59" i="13"/>
  <c r="A60" i="13"/>
  <c r="A61" i="13"/>
  <c r="A62" i="13"/>
  <c r="A63" i="13"/>
  <c r="A64" i="13"/>
  <c r="A65" i="13"/>
  <c r="A66" i="13"/>
  <c r="A67" i="13"/>
  <c r="A68" i="13"/>
  <c r="A69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T56" i="13"/>
  <c r="S56" i="13"/>
  <c r="O56" i="13"/>
  <c r="N56" i="13"/>
  <c r="J56" i="13"/>
  <c r="I56" i="13"/>
  <c r="E56" i="13"/>
  <c r="D56" i="13"/>
  <c r="A13" i="13"/>
  <c r="A14" i="13"/>
  <c r="A15" i="13"/>
  <c r="A16" i="13"/>
  <c r="A17" i="13"/>
  <c r="A18" i="13"/>
  <c r="A19" i="13"/>
  <c r="A20" i="13"/>
  <c r="A21" i="13"/>
  <c r="A22" i="13"/>
  <c r="A23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T10" i="13"/>
  <c r="S10" i="13"/>
  <c r="O10" i="13"/>
  <c r="N10" i="13"/>
  <c r="J10" i="13"/>
  <c r="I10" i="13"/>
  <c r="E10" i="13"/>
  <c r="D10" i="13"/>
  <c r="K4" i="13"/>
  <c r="K3" i="13"/>
  <c r="K2" i="13"/>
  <c r="T24" i="12"/>
  <c r="T37" i="12"/>
  <c r="T50" i="12"/>
  <c r="T52" i="12"/>
  <c r="T70" i="12"/>
  <c r="T83" i="12"/>
  <c r="T96" i="12"/>
  <c r="T98" i="12"/>
  <c r="T100" i="12"/>
  <c r="S24" i="12"/>
  <c r="S37" i="12"/>
  <c r="S50" i="12"/>
  <c r="S52" i="12"/>
  <c r="S70" i="12"/>
  <c r="S83" i="12"/>
  <c r="S96" i="12"/>
  <c r="S98" i="12"/>
  <c r="S100" i="12"/>
  <c r="R24" i="12"/>
  <c r="R37" i="12"/>
  <c r="R50" i="12"/>
  <c r="R52" i="12"/>
  <c r="R70" i="12"/>
  <c r="R83" i="12"/>
  <c r="R96" i="12"/>
  <c r="R98" i="12"/>
  <c r="R100" i="12"/>
  <c r="Q24" i="12"/>
  <c r="Q37" i="12"/>
  <c r="Q50" i="12"/>
  <c r="Q52" i="12"/>
  <c r="Q70" i="12"/>
  <c r="Q83" i="12"/>
  <c r="Q96" i="12"/>
  <c r="Q98" i="12"/>
  <c r="Q100" i="12"/>
  <c r="O24" i="12"/>
  <c r="O37" i="12"/>
  <c r="O50" i="12"/>
  <c r="O52" i="12"/>
  <c r="O70" i="12"/>
  <c r="O83" i="12"/>
  <c r="O96" i="12"/>
  <c r="O98" i="12"/>
  <c r="O100" i="12"/>
  <c r="N24" i="12"/>
  <c r="N37" i="12"/>
  <c r="N50" i="12"/>
  <c r="N52" i="12"/>
  <c r="N70" i="12"/>
  <c r="N83" i="12"/>
  <c r="N96" i="12"/>
  <c r="N98" i="12"/>
  <c r="N100" i="12"/>
  <c r="M24" i="12"/>
  <c r="M37" i="12"/>
  <c r="M50" i="12"/>
  <c r="M52" i="12"/>
  <c r="M70" i="12"/>
  <c r="M83" i="12"/>
  <c r="M96" i="12"/>
  <c r="M98" i="12"/>
  <c r="M100" i="12"/>
  <c r="L24" i="12"/>
  <c r="L37" i="12"/>
  <c r="L50" i="12"/>
  <c r="L52" i="12"/>
  <c r="L70" i="12"/>
  <c r="L83" i="12"/>
  <c r="L96" i="12"/>
  <c r="L98" i="12"/>
  <c r="L100" i="12"/>
  <c r="J24" i="12"/>
  <c r="J37" i="12"/>
  <c r="J50" i="12"/>
  <c r="J52" i="12"/>
  <c r="J70" i="12"/>
  <c r="J83" i="12"/>
  <c r="J96" i="12"/>
  <c r="J98" i="12"/>
  <c r="J100" i="12"/>
  <c r="I24" i="12"/>
  <c r="I37" i="12"/>
  <c r="I50" i="12"/>
  <c r="I52" i="12"/>
  <c r="I70" i="12"/>
  <c r="I83" i="12"/>
  <c r="I96" i="12"/>
  <c r="I98" i="12"/>
  <c r="I100" i="12"/>
  <c r="H24" i="12"/>
  <c r="H37" i="12"/>
  <c r="H50" i="12"/>
  <c r="H52" i="12"/>
  <c r="H70" i="12"/>
  <c r="H83" i="12"/>
  <c r="H96" i="12"/>
  <c r="H98" i="12"/>
  <c r="H100" i="12"/>
  <c r="G24" i="12"/>
  <c r="G37" i="12"/>
  <c r="G50" i="12"/>
  <c r="G52" i="12"/>
  <c r="G70" i="12"/>
  <c r="G83" i="12"/>
  <c r="G96" i="12"/>
  <c r="G98" i="12"/>
  <c r="G100" i="12"/>
  <c r="E24" i="12"/>
  <c r="E37" i="12"/>
  <c r="E50" i="12"/>
  <c r="E52" i="12"/>
  <c r="E70" i="12"/>
  <c r="E83" i="12"/>
  <c r="E96" i="12"/>
  <c r="E98" i="12"/>
  <c r="E100" i="12"/>
  <c r="D24" i="12"/>
  <c r="D37" i="12"/>
  <c r="D50" i="12"/>
  <c r="D52" i="12"/>
  <c r="D70" i="12"/>
  <c r="D83" i="12"/>
  <c r="D96" i="12"/>
  <c r="D98" i="12"/>
  <c r="D100" i="12"/>
  <c r="C24" i="12"/>
  <c r="C37" i="12"/>
  <c r="C50" i="12"/>
  <c r="C52" i="12"/>
  <c r="C70" i="12"/>
  <c r="C83" i="12"/>
  <c r="C96" i="12"/>
  <c r="C98" i="12"/>
  <c r="C100" i="12"/>
  <c r="B24" i="12"/>
  <c r="B37" i="12"/>
  <c r="B50" i="12"/>
  <c r="B52" i="12"/>
  <c r="B70" i="12"/>
  <c r="B83" i="12"/>
  <c r="B96" i="12"/>
  <c r="B98" i="12"/>
  <c r="B100" i="12"/>
  <c r="A59" i="12"/>
  <c r="A60" i="12"/>
  <c r="A61" i="12"/>
  <c r="A62" i="12"/>
  <c r="A63" i="12"/>
  <c r="A64" i="12"/>
  <c r="A65" i="12"/>
  <c r="A66" i="12"/>
  <c r="A67" i="12"/>
  <c r="A68" i="12"/>
  <c r="A69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T56" i="12"/>
  <c r="S56" i="12"/>
  <c r="O56" i="12"/>
  <c r="N56" i="12"/>
  <c r="J56" i="12"/>
  <c r="I56" i="12"/>
  <c r="E56" i="12"/>
  <c r="D56" i="12"/>
  <c r="A13" i="12"/>
  <c r="A14" i="12"/>
  <c r="A15" i="12"/>
  <c r="A16" i="12"/>
  <c r="A17" i="12"/>
  <c r="A18" i="12"/>
  <c r="A19" i="12"/>
  <c r="A20" i="12"/>
  <c r="A21" i="12"/>
  <c r="A22" i="12"/>
  <c r="A23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T10" i="12"/>
  <c r="S10" i="12"/>
  <c r="O10" i="12"/>
  <c r="N10" i="12"/>
  <c r="J10" i="12"/>
  <c r="I10" i="12"/>
  <c r="E10" i="12"/>
  <c r="D10" i="12"/>
  <c r="K4" i="12"/>
  <c r="K3" i="12"/>
  <c r="K2" i="12"/>
  <c r="O24" i="11"/>
  <c r="O37" i="11"/>
  <c r="O50" i="11"/>
  <c r="O52" i="11"/>
  <c r="O70" i="11"/>
  <c r="O83" i="11"/>
  <c r="O96" i="11"/>
  <c r="O98" i="11"/>
  <c r="O100" i="11"/>
  <c r="N24" i="11"/>
  <c r="N37" i="11"/>
  <c r="N50" i="11"/>
  <c r="N52" i="11"/>
  <c r="N70" i="11"/>
  <c r="N83" i="11"/>
  <c r="N96" i="11"/>
  <c r="N98" i="11"/>
  <c r="N100" i="11"/>
  <c r="M24" i="11"/>
  <c r="M37" i="11"/>
  <c r="M50" i="11"/>
  <c r="M52" i="11"/>
  <c r="M70" i="11"/>
  <c r="M83" i="11"/>
  <c r="M96" i="11"/>
  <c r="M98" i="11"/>
  <c r="M100" i="11"/>
  <c r="L24" i="11"/>
  <c r="L37" i="11"/>
  <c r="L50" i="11"/>
  <c r="L52" i="11"/>
  <c r="L70" i="11"/>
  <c r="L83" i="11"/>
  <c r="L96" i="11"/>
  <c r="L98" i="11"/>
  <c r="L100" i="11"/>
  <c r="J24" i="11"/>
  <c r="J37" i="11"/>
  <c r="J50" i="11"/>
  <c r="J52" i="11"/>
  <c r="J70" i="11"/>
  <c r="J83" i="11"/>
  <c r="J96" i="11"/>
  <c r="J98" i="11"/>
  <c r="J100" i="11"/>
  <c r="I24" i="11"/>
  <c r="I37" i="11"/>
  <c r="I50" i="11"/>
  <c r="I52" i="11"/>
  <c r="I70" i="11"/>
  <c r="I83" i="11"/>
  <c r="I96" i="11"/>
  <c r="I98" i="11"/>
  <c r="I100" i="11"/>
  <c r="H24" i="11"/>
  <c r="H37" i="11"/>
  <c r="H50" i="11"/>
  <c r="H52" i="11"/>
  <c r="H70" i="11"/>
  <c r="H83" i="11"/>
  <c r="H96" i="11"/>
  <c r="H98" i="11"/>
  <c r="H100" i="11"/>
  <c r="G24" i="11"/>
  <c r="G37" i="11"/>
  <c r="G50" i="11"/>
  <c r="G52" i="11"/>
  <c r="G70" i="11"/>
  <c r="G83" i="11"/>
  <c r="G96" i="11"/>
  <c r="G98" i="11"/>
  <c r="G100" i="11"/>
  <c r="E24" i="11"/>
  <c r="E37" i="11"/>
  <c r="E50" i="11"/>
  <c r="E52" i="11"/>
  <c r="E70" i="11"/>
  <c r="E83" i="11"/>
  <c r="E96" i="11"/>
  <c r="E98" i="11"/>
  <c r="E100" i="11"/>
  <c r="D24" i="11"/>
  <c r="D37" i="11"/>
  <c r="D50" i="11"/>
  <c r="D52" i="11"/>
  <c r="D70" i="11"/>
  <c r="D83" i="11"/>
  <c r="D96" i="11"/>
  <c r="D98" i="11"/>
  <c r="D100" i="11"/>
  <c r="C24" i="11"/>
  <c r="C37" i="11"/>
  <c r="C50" i="11"/>
  <c r="C52" i="11"/>
  <c r="C70" i="11"/>
  <c r="C83" i="11"/>
  <c r="C96" i="11"/>
  <c r="C98" i="11"/>
  <c r="C100" i="11"/>
  <c r="B24" i="11"/>
  <c r="B37" i="11"/>
  <c r="B50" i="11"/>
  <c r="B52" i="11"/>
  <c r="B70" i="11"/>
  <c r="B83" i="11"/>
  <c r="B96" i="11"/>
  <c r="B98" i="11"/>
  <c r="B100" i="11"/>
  <c r="A59" i="11"/>
  <c r="A60" i="11"/>
  <c r="A61" i="11"/>
  <c r="A62" i="11"/>
  <c r="A63" i="11"/>
  <c r="A64" i="11"/>
  <c r="A65" i="11"/>
  <c r="A66" i="11"/>
  <c r="A67" i="11"/>
  <c r="A68" i="11"/>
  <c r="A69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O56" i="11"/>
  <c r="N56" i="11"/>
  <c r="J56" i="11"/>
  <c r="I56" i="11"/>
  <c r="E56" i="11"/>
  <c r="D56" i="11"/>
  <c r="A13" i="11"/>
  <c r="A14" i="11"/>
  <c r="A15" i="11"/>
  <c r="A16" i="11"/>
  <c r="A17" i="11"/>
  <c r="A18" i="11"/>
  <c r="A19" i="11"/>
  <c r="A20" i="11"/>
  <c r="A21" i="11"/>
  <c r="A22" i="11"/>
  <c r="A23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O10" i="11"/>
  <c r="N10" i="11"/>
  <c r="J10" i="11"/>
  <c r="I10" i="11"/>
  <c r="E10" i="11"/>
  <c r="D10" i="11"/>
  <c r="K4" i="11"/>
  <c r="K3" i="11"/>
  <c r="K2" i="11"/>
  <c r="T24" i="10"/>
  <c r="T37" i="10"/>
  <c r="T50" i="10"/>
  <c r="T52" i="10"/>
  <c r="T70" i="10"/>
  <c r="T83" i="10"/>
  <c r="T96" i="10"/>
  <c r="T98" i="10"/>
  <c r="T100" i="10"/>
  <c r="S24" i="10"/>
  <c r="S37" i="10"/>
  <c r="S50" i="10"/>
  <c r="S52" i="10"/>
  <c r="S70" i="10"/>
  <c r="S83" i="10"/>
  <c r="S96" i="10"/>
  <c r="S98" i="10"/>
  <c r="S100" i="10"/>
  <c r="R24" i="10"/>
  <c r="R37" i="10"/>
  <c r="R50" i="10"/>
  <c r="R52" i="10"/>
  <c r="R70" i="10"/>
  <c r="R83" i="10"/>
  <c r="R96" i="10"/>
  <c r="R98" i="10"/>
  <c r="R100" i="10"/>
  <c r="Q24" i="10"/>
  <c r="Q37" i="10"/>
  <c r="Q50" i="10"/>
  <c r="Q52" i="10"/>
  <c r="Q70" i="10"/>
  <c r="Q83" i="10"/>
  <c r="Q96" i="10"/>
  <c r="Q98" i="10"/>
  <c r="Q100" i="10"/>
  <c r="O24" i="10"/>
  <c r="O37" i="10"/>
  <c r="O50" i="10"/>
  <c r="O52" i="10"/>
  <c r="O70" i="10"/>
  <c r="O83" i="10"/>
  <c r="O96" i="10"/>
  <c r="O98" i="10"/>
  <c r="O100" i="10"/>
  <c r="N24" i="10"/>
  <c r="N37" i="10"/>
  <c r="N50" i="10"/>
  <c r="N52" i="10"/>
  <c r="N70" i="10"/>
  <c r="N83" i="10"/>
  <c r="N96" i="10"/>
  <c r="N98" i="10"/>
  <c r="N100" i="10"/>
  <c r="M24" i="10"/>
  <c r="M37" i="10"/>
  <c r="M50" i="10"/>
  <c r="M52" i="10"/>
  <c r="M70" i="10"/>
  <c r="M83" i="10"/>
  <c r="M96" i="10"/>
  <c r="M98" i="10"/>
  <c r="M100" i="10"/>
  <c r="L24" i="10"/>
  <c r="L37" i="10"/>
  <c r="L50" i="10"/>
  <c r="L52" i="10"/>
  <c r="L70" i="10"/>
  <c r="L83" i="10"/>
  <c r="L96" i="10"/>
  <c r="L98" i="10"/>
  <c r="L100" i="10"/>
  <c r="J24" i="10"/>
  <c r="J37" i="10"/>
  <c r="J50" i="10"/>
  <c r="J52" i="10"/>
  <c r="J70" i="10"/>
  <c r="J83" i="10"/>
  <c r="J96" i="10"/>
  <c r="J98" i="10"/>
  <c r="J100" i="10"/>
  <c r="I24" i="10"/>
  <c r="I37" i="10"/>
  <c r="I50" i="10"/>
  <c r="I52" i="10"/>
  <c r="I70" i="10"/>
  <c r="I83" i="10"/>
  <c r="I96" i="10"/>
  <c r="I98" i="10"/>
  <c r="I100" i="10"/>
  <c r="H24" i="10"/>
  <c r="H37" i="10"/>
  <c r="H50" i="10"/>
  <c r="H52" i="10"/>
  <c r="H70" i="10"/>
  <c r="H83" i="10"/>
  <c r="H96" i="10"/>
  <c r="H98" i="10"/>
  <c r="H100" i="10"/>
  <c r="G24" i="10"/>
  <c r="G37" i="10"/>
  <c r="G50" i="10"/>
  <c r="G52" i="10"/>
  <c r="G70" i="10"/>
  <c r="G83" i="10"/>
  <c r="G96" i="10"/>
  <c r="G98" i="10"/>
  <c r="G100" i="10"/>
  <c r="E24" i="10"/>
  <c r="E37" i="10"/>
  <c r="E50" i="10"/>
  <c r="E52" i="10"/>
  <c r="E70" i="10"/>
  <c r="E83" i="10"/>
  <c r="E96" i="10"/>
  <c r="E98" i="10"/>
  <c r="E100" i="10"/>
  <c r="D24" i="10"/>
  <c r="D37" i="10"/>
  <c r="D50" i="10"/>
  <c r="D52" i="10"/>
  <c r="D70" i="10"/>
  <c r="D83" i="10"/>
  <c r="D96" i="10"/>
  <c r="D98" i="10"/>
  <c r="D100" i="10"/>
  <c r="C24" i="10"/>
  <c r="C37" i="10"/>
  <c r="C50" i="10"/>
  <c r="C52" i="10"/>
  <c r="C70" i="10"/>
  <c r="C83" i="10"/>
  <c r="C96" i="10"/>
  <c r="C98" i="10"/>
  <c r="C100" i="10"/>
  <c r="B24" i="10"/>
  <c r="B37" i="10"/>
  <c r="B50" i="10"/>
  <c r="B52" i="10"/>
  <c r="B70" i="10"/>
  <c r="B83" i="10"/>
  <c r="B96" i="10"/>
  <c r="B98" i="10"/>
  <c r="B100" i="10"/>
  <c r="A59" i="10"/>
  <c r="A60" i="10"/>
  <c r="A61" i="10"/>
  <c r="A62" i="10"/>
  <c r="A63" i="10"/>
  <c r="A64" i="10"/>
  <c r="A65" i="10"/>
  <c r="A66" i="10"/>
  <c r="A67" i="10"/>
  <c r="A68" i="10"/>
  <c r="A69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T56" i="10"/>
  <c r="S56" i="10"/>
  <c r="O56" i="10"/>
  <c r="N56" i="10"/>
  <c r="J56" i="10"/>
  <c r="I56" i="10"/>
  <c r="E56" i="10"/>
  <c r="D56" i="10"/>
  <c r="A13" i="10"/>
  <c r="A14" i="10"/>
  <c r="A15" i="10"/>
  <c r="A16" i="10"/>
  <c r="A17" i="10"/>
  <c r="A18" i="10"/>
  <c r="A19" i="10"/>
  <c r="A20" i="10"/>
  <c r="A21" i="10"/>
  <c r="A22" i="10"/>
  <c r="A23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T10" i="10"/>
  <c r="S10" i="10"/>
  <c r="O10" i="10"/>
  <c r="N10" i="10"/>
  <c r="J10" i="10"/>
  <c r="I10" i="10"/>
  <c r="E10" i="10"/>
  <c r="D10" i="10"/>
  <c r="K4" i="10"/>
  <c r="K3" i="10"/>
  <c r="K2" i="10"/>
  <c r="O24" i="9"/>
  <c r="O37" i="9"/>
  <c r="O50" i="9"/>
  <c r="O52" i="9"/>
  <c r="O70" i="9"/>
  <c r="O83" i="9"/>
  <c r="O96" i="9"/>
  <c r="O98" i="9"/>
  <c r="O100" i="9"/>
  <c r="N24" i="9"/>
  <c r="N37" i="9"/>
  <c r="N50" i="9"/>
  <c r="N52" i="9"/>
  <c r="N70" i="9"/>
  <c r="N83" i="9"/>
  <c r="N96" i="9"/>
  <c r="N98" i="9"/>
  <c r="N100" i="9"/>
  <c r="M24" i="9"/>
  <c r="M37" i="9"/>
  <c r="M50" i="9"/>
  <c r="M52" i="9"/>
  <c r="M70" i="9"/>
  <c r="M83" i="9"/>
  <c r="M96" i="9"/>
  <c r="M98" i="9"/>
  <c r="M100" i="9"/>
  <c r="L24" i="9"/>
  <c r="L37" i="9"/>
  <c r="L50" i="9"/>
  <c r="L52" i="9"/>
  <c r="L70" i="9"/>
  <c r="L83" i="9"/>
  <c r="L96" i="9"/>
  <c r="L98" i="9"/>
  <c r="L100" i="9"/>
  <c r="J24" i="9"/>
  <c r="J37" i="9"/>
  <c r="J50" i="9"/>
  <c r="J52" i="9"/>
  <c r="J70" i="9"/>
  <c r="J83" i="9"/>
  <c r="J96" i="9"/>
  <c r="J98" i="9"/>
  <c r="J100" i="9"/>
  <c r="I24" i="9"/>
  <c r="I37" i="9"/>
  <c r="I50" i="9"/>
  <c r="I52" i="9"/>
  <c r="I70" i="9"/>
  <c r="I83" i="9"/>
  <c r="I96" i="9"/>
  <c r="I98" i="9"/>
  <c r="I100" i="9"/>
  <c r="H24" i="9"/>
  <c r="H37" i="9"/>
  <c r="H50" i="9"/>
  <c r="H52" i="9"/>
  <c r="H70" i="9"/>
  <c r="H83" i="9"/>
  <c r="H96" i="9"/>
  <c r="H98" i="9"/>
  <c r="H100" i="9"/>
  <c r="G24" i="9"/>
  <c r="G37" i="9"/>
  <c r="G50" i="9"/>
  <c r="G52" i="9"/>
  <c r="G70" i="9"/>
  <c r="G83" i="9"/>
  <c r="G96" i="9"/>
  <c r="G98" i="9"/>
  <c r="G100" i="9"/>
  <c r="E24" i="9"/>
  <c r="E37" i="9"/>
  <c r="E50" i="9"/>
  <c r="E52" i="9"/>
  <c r="E70" i="9"/>
  <c r="E83" i="9"/>
  <c r="E96" i="9"/>
  <c r="E98" i="9"/>
  <c r="E100" i="9"/>
  <c r="D24" i="9"/>
  <c r="D37" i="9"/>
  <c r="D50" i="9"/>
  <c r="D52" i="9"/>
  <c r="D70" i="9"/>
  <c r="D83" i="9"/>
  <c r="D96" i="9"/>
  <c r="D98" i="9"/>
  <c r="D100" i="9"/>
  <c r="C24" i="9"/>
  <c r="C37" i="9"/>
  <c r="C50" i="9"/>
  <c r="C52" i="9"/>
  <c r="C70" i="9"/>
  <c r="C83" i="9"/>
  <c r="C96" i="9"/>
  <c r="C98" i="9"/>
  <c r="C100" i="9"/>
  <c r="B24" i="9"/>
  <c r="B37" i="9"/>
  <c r="B50" i="9"/>
  <c r="B52" i="9"/>
  <c r="B70" i="9"/>
  <c r="B83" i="9"/>
  <c r="B96" i="9"/>
  <c r="B98" i="9"/>
  <c r="B100" i="9"/>
  <c r="A59" i="9"/>
  <c r="A60" i="9"/>
  <c r="A61" i="9"/>
  <c r="A62" i="9"/>
  <c r="A63" i="9"/>
  <c r="A64" i="9"/>
  <c r="A65" i="9"/>
  <c r="A66" i="9"/>
  <c r="A67" i="9"/>
  <c r="A68" i="9"/>
  <c r="A69" i="9"/>
  <c r="A71" i="9"/>
  <c r="A72" i="9"/>
  <c r="A73" i="9"/>
  <c r="A74" i="9"/>
  <c r="A75" i="9"/>
  <c r="A76" i="9"/>
  <c r="A77" i="9"/>
  <c r="A78" i="9"/>
  <c r="A79" i="9"/>
  <c r="A80" i="9"/>
  <c r="A81" i="9"/>
  <c r="A82" i="9"/>
  <c r="A84" i="9"/>
  <c r="A85" i="9"/>
  <c r="A86" i="9"/>
  <c r="A87" i="9"/>
  <c r="A88" i="9"/>
  <c r="A89" i="9"/>
  <c r="A90" i="9"/>
  <c r="A91" i="9"/>
  <c r="A92" i="9"/>
  <c r="A93" i="9"/>
  <c r="A94" i="9"/>
  <c r="A95" i="9"/>
  <c r="O56" i="9"/>
  <c r="N56" i="9"/>
  <c r="J56" i="9"/>
  <c r="I56" i="9"/>
  <c r="E56" i="9"/>
  <c r="D56" i="9"/>
  <c r="A13" i="9"/>
  <c r="A14" i="9"/>
  <c r="A15" i="9"/>
  <c r="A16" i="9"/>
  <c r="A17" i="9"/>
  <c r="A18" i="9"/>
  <c r="A19" i="9"/>
  <c r="A20" i="9"/>
  <c r="A21" i="9"/>
  <c r="A22" i="9"/>
  <c r="A23" i="9"/>
  <c r="A25" i="9"/>
  <c r="A26" i="9"/>
  <c r="A27" i="9"/>
  <c r="A28" i="9"/>
  <c r="A29" i="9"/>
  <c r="A30" i="9"/>
  <c r="A31" i="9"/>
  <c r="A32" i="9"/>
  <c r="A33" i="9"/>
  <c r="A34" i="9"/>
  <c r="A35" i="9"/>
  <c r="A36" i="9"/>
  <c r="A38" i="9"/>
  <c r="A39" i="9"/>
  <c r="A40" i="9"/>
  <c r="A41" i="9"/>
  <c r="A42" i="9"/>
  <c r="A43" i="9"/>
  <c r="A44" i="9"/>
  <c r="A45" i="9"/>
  <c r="A46" i="9"/>
  <c r="A47" i="9"/>
  <c r="A48" i="9"/>
  <c r="A49" i="9"/>
  <c r="O10" i="9"/>
  <c r="N10" i="9"/>
  <c r="J10" i="9"/>
  <c r="I10" i="9"/>
  <c r="E10" i="9"/>
  <c r="D10" i="9"/>
  <c r="K4" i="9"/>
  <c r="K3" i="9"/>
  <c r="K2" i="9"/>
  <c r="O24" i="8"/>
  <c r="O37" i="8"/>
  <c r="O50" i="8"/>
  <c r="O52" i="8"/>
  <c r="O70" i="8"/>
  <c r="O83" i="8"/>
  <c r="O96" i="8"/>
  <c r="O98" i="8"/>
  <c r="O100" i="8"/>
  <c r="N24" i="8"/>
  <c r="N37" i="8"/>
  <c r="N50" i="8"/>
  <c r="N52" i="8"/>
  <c r="N70" i="8"/>
  <c r="N83" i="8"/>
  <c r="N96" i="8"/>
  <c r="N98" i="8"/>
  <c r="N100" i="8"/>
  <c r="M24" i="8"/>
  <c r="M37" i="8"/>
  <c r="M50" i="8"/>
  <c r="M52" i="8"/>
  <c r="M70" i="8"/>
  <c r="M83" i="8"/>
  <c r="M96" i="8"/>
  <c r="M98" i="8"/>
  <c r="M100" i="8"/>
  <c r="L24" i="8"/>
  <c r="L37" i="8"/>
  <c r="L50" i="8"/>
  <c r="L52" i="8"/>
  <c r="L70" i="8"/>
  <c r="L83" i="8"/>
  <c r="L96" i="8"/>
  <c r="L98" i="8"/>
  <c r="L100" i="8"/>
  <c r="J24" i="8"/>
  <c r="J37" i="8"/>
  <c r="J50" i="8"/>
  <c r="J52" i="8"/>
  <c r="J70" i="8"/>
  <c r="J83" i="8"/>
  <c r="J96" i="8"/>
  <c r="J98" i="8"/>
  <c r="J100" i="8"/>
  <c r="I24" i="8"/>
  <c r="I37" i="8"/>
  <c r="I50" i="8"/>
  <c r="I52" i="8"/>
  <c r="I70" i="8"/>
  <c r="I83" i="8"/>
  <c r="I96" i="8"/>
  <c r="I98" i="8"/>
  <c r="I100" i="8"/>
  <c r="H24" i="8"/>
  <c r="H37" i="8"/>
  <c r="H50" i="8"/>
  <c r="H52" i="8"/>
  <c r="H70" i="8"/>
  <c r="H83" i="8"/>
  <c r="H96" i="8"/>
  <c r="H98" i="8"/>
  <c r="H100" i="8"/>
  <c r="G24" i="8"/>
  <c r="G37" i="8"/>
  <c r="G50" i="8"/>
  <c r="G52" i="8"/>
  <c r="G70" i="8"/>
  <c r="G83" i="8"/>
  <c r="G96" i="8"/>
  <c r="G98" i="8"/>
  <c r="G100" i="8"/>
  <c r="E24" i="8"/>
  <c r="E37" i="8"/>
  <c r="E50" i="8"/>
  <c r="E52" i="8"/>
  <c r="E70" i="8"/>
  <c r="E83" i="8"/>
  <c r="E96" i="8"/>
  <c r="E98" i="8"/>
  <c r="E100" i="8"/>
  <c r="D24" i="8"/>
  <c r="D37" i="8"/>
  <c r="D50" i="8"/>
  <c r="D52" i="8"/>
  <c r="D70" i="8"/>
  <c r="D83" i="8"/>
  <c r="D96" i="8"/>
  <c r="D98" i="8"/>
  <c r="D100" i="8"/>
  <c r="C24" i="8"/>
  <c r="C37" i="8"/>
  <c r="C50" i="8"/>
  <c r="C52" i="8"/>
  <c r="C70" i="8"/>
  <c r="C83" i="8"/>
  <c r="C96" i="8"/>
  <c r="C98" i="8"/>
  <c r="C100" i="8"/>
  <c r="B24" i="8"/>
  <c r="B37" i="8"/>
  <c r="B50" i="8"/>
  <c r="B52" i="8"/>
  <c r="B70" i="8"/>
  <c r="B83" i="8"/>
  <c r="B96" i="8"/>
  <c r="B98" i="8"/>
  <c r="B100" i="8"/>
  <c r="A59" i="8"/>
  <c r="A60" i="8"/>
  <c r="A61" i="8"/>
  <c r="A62" i="8"/>
  <c r="A63" i="8"/>
  <c r="A64" i="8"/>
  <c r="A65" i="8"/>
  <c r="A66" i="8"/>
  <c r="A67" i="8"/>
  <c r="A68" i="8"/>
  <c r="A69" i="8"/>
  <c r="A71" i="8"/>
  <c r="A72" i="8"/>
  <c r="A73" i="8"/>
  <c r="A74" i="8"/>
  <c r="A75" i="8"/>
  <c r="A76" i="8"/>
  <c r="A77" i="8"/>
  <c r="A78" i="8"/>
  <c r="A79" i="8"/>
  <c r="A80" i="8"/>
  <c r="A81" i="8"/>
  <c r="A82" i="8"/>
  <c r="A84" i="8"/>
  <c r="A85" i="8"/>
  <c r="A86" i="8"/>
  <c r="A87" i="8"/>
  <c r="A88" i="8"/>
  <c r="A89" i="8"/>
  <c r="A90" i="8"/>
  <c r="A91" i="8"/>
  <c r="A92" i="8"/>
  <c r="A93" i="8"/>
  <c r="A94" i="8"/>
  <c r="A95" i="8"/>
  <c r="O56" i="8"/>
  <c r="N56" i="8"/>
  <c r="J56" i="8"/>
  <c r="I56" i="8"/>
  <c r="E56" i="8"/>
  <c r="D56" i="8"/>
  <c r="A13" i="8"/>
  <c r="A14" i="8"/>
  <c r="A15" i="8"/>
  <c r="A16" i="8"/>
  <c r="A17" i="8"/>
  <c r="A18" i="8"/>
  <c r="A19" i="8"/>
  <c r="A20" i="8"/>
  <c r="A21" i="8"/>
  <c r="A22" i="8"/>
  <c r="A23" i="8"/>
  <c r="A25" i="8"/>
  <c r="A26" i="8"/>
  <c r="A27" i="8"/>
  <c r="A28" i="8"/>
  <c r="A29" i="8"/>
  <c r="A30" i="8"/>
  <c r="A31" i="8"/>
  <c r="A32" i="8"/>
  <c r="A33" i="8"/>
  <c r="A34" i="8"/>
  <c r="A35" i="8"/>
  <c r="A36" i="8"/>
  <c r="A38" i="8"/>
  <c r="A39" i="8"/>
  <c r="A40" i="8"/>
  <c r="A41" i="8"/>
  <c r="A42" i="8"/>
  <c r="A43" i="8"/>
  <c r="A44" i="8"/>
  <c r="A45" i="8"/>
  <c r="A46" i="8"/>
  <c r="A47" i="8"/>
  <c r="A48" i="8"/>
  <c r="A49" i="8"/>
  <c r="O10" i="8"/>
  <c r="N10" i="8"/>
  <c r="J10" i="8"/>
  <c r="I10" i="8"/>
  <c r="E10" i="8"/>
  <c r="D10" i="8"/>
  <c r="K4" i="8"/>
  <c r="K3" i="8"/>
  <c r="K2" i="8"/>
  <c r="T24" i="7"/>
  <c r="T37" i="7"/>
  <c r="T50" i="7"/>
  <c r="T52" i="7"/>
  <c r="T70" i="7"/>
  <c r="T83" i="7"/>
  <c r="T96" i="7"/>
  <c r="T98" i="7"/>
  <c r="T100" i="7"/>
  <c r="S24" i="7"/>
  <c r="S37" i="7"/>
  <c r="S50" i="7"/>
  <c r="S52" i="7"/>
  <c r="S70" i="7"/>
  <c r="S83" i="7"/>
  <c r="S96" i="7"/>
  <c r="S98" i="7"/>
  <c r="S100" i="7"/>
  <c r="R24" i="7"/>
  <c r="R37" i="7"/>
  <c r="R50" i="7"/>
  <c r="R52" i="7"/>
  <c r="R70" i="7"/>
  <c r="R83" i="7"/>
  <c r="R96" i="7"/>
  <c r="R98" i="7"/>
  <c r="R100" i="7"/>
  <c r="Q24" i="7"/>
  <c r="Q37" i="7"/>
  <c r="Q50" i="7"/>
  <c r="Q52" i="7"/>
  <c r="Q70" i="7"/>
  <c r="Q83" i="7"/>
  <c r="Q96" i="7"/>
  <c r="Q98" i="7"/>
  <c r="Q100" i="7"/>
  <c r="O24" i="7"/>
  <c r="O37" i="7"/>
  <c r="O50" i="7"/>
  <c r="O52" i="7"/>
  <c r="O70" i="7"/>
  <c r="O83" i="7"/>
  <c r="O96" i="7"/>
  <c r="O98" i="7"/>
  <c r="O100" i="7"/>
  <c r="N24" i="7"/>
  <c r="N37" i="7"/>
  <c r="N50" i="7"/>
  <c r="N52" i="7"/>
  <c r="N70" i="7"/>
  <c r="N83" i="7"/>
  <c r="N96" i="7"/>
  <c r="N98" i="7"/>
  <c r="N100" i="7"/>
  <c r="M24" i="7"/>
  <c r="M37" i="7"/>
  <c r="M50" i="7"/>
  <c r="M52" i="7"/>
  <c r="M70" i="7"/>
  <c r="M83" i="7"/>
  <c r="M96" i="7"/>
  <c r="M98" i="7"/>
  <c r="M100" i="7"/>
  <c r="L24" i="7"/>
  <c r="L37" i="7"/>
  <c r="L50" i="7"/>
  <c r="L52" i="7"/>
  <c r="L70" i="7"/>
  <c r="L83" i="7"/>
  <c r="L96" i="7"/>
  <c r="L98" i="7"/>
  <c r="L100" i="7"/>
  <c r="J24" i="7"/>
  <c r="J37" i="7"/>
  <c r="J50" i="7"/>
  <c r="J52" i="7"/>
  <c r="J70" i="7"/>
  <c r="J83" i="7"/>
  <c r="J96" i="7"/>
  <c r="J98" i="7"/>
  <c r="J100" i="7"/>
  <c r="I24" i="7"/>
  <c r="I37" i="7"/>
  <c r="I50" i="7"/>
  <c r="I52" i="7"/>
  <c r="I70" i="7"/>
  <c r="I83" i="7"/>
  <c r="I96" i="7"/>
  <c r="I98" i="7"/>
  <c r="I100" i="7"/>
  <c r="H24" i="7"/>
  <c r="H37" i="7"/>
  <c r="H50" i="7"/>
  <c r="H52" i="7"/>
  <c r="H70" i="7"/>
  <c r="H83" i="7"/>
  <c r="H96" i="7"/>
  <c r="H98" i="7"/>
  <c r="H100" i="7"/>
  <c r="G24" i="7"/>
  <c r="G37" i="7"/>
  <c r="G50" i="7"/>
  <c r="G52" i="7"/>
  <c r="G70" i="7"/>
  <c r="G83" i="7"/>
  <c r="G96" i="7"/>
  <c r="G98" i="7"/>
  <c r="G100" i="7"/>
  <c r="E24" i="7"/>
  <c r="E37" i="7"/>
  <c r="E50" i="7"/>
  <c r="E52" i="7"/>
  <c r="E70" i="7"/>
  <c r="E83" i="7"/>
  <c r="E96" i="7"/>
  <c r="E98" i="7"/>
  <c r="E100" i="7"/>
  <c r="D24" i="7"/>
  <c r="D37" i="7"/>
  <c r="D50" i="7"/>
  <c r="D52" i="7"/>
  <c r="D70" i="7"/>
  <c r="D83" i="7"/>
  <c r="D96" i="7"/>
  <c r="D98" i="7"/>
  <c r="D100" i="7"/>
  <c r="C24" i="7"/>
  <c r="C37" i="7"/>
  <c r="C50" i="7"/>
  <c r="C52" i="7"/>
  <c r="C70" i="7"/>
  <c r="C83" i="7"/>
  <c r="C96" i="7"/>
  <c r="C98" i="7"/>
  <c r="C100" i="7"/>
  <c r="B24" i="7"/>
  <c r="B37" i="7"/>
  <c r="B50" i="7"/>
  <c r="B52" i="7"/>
  <c r="B70" i="7"/>
  <c r="B83" i="7"/>
  <c r="B96" i="7"/>
  <c r="B98" i="7"/>
  <c r="B100" i="7"/>
  <c r="A59" i="7"/>
  <c r="A60" i="7"/>
  <c r="A61" i="7"/>
  <c r="A62" i="7"/>
  <c r="A63" i="7"/>
  <c r="A64" i="7"/>
  <c r="A65" i="7"/>
  <c r="A66" i="7"/>
  <c r="A67" i="7"/>
  <c r="A68" i="7"/>
  <c r="A69" i="7"/>
  <c r="A71" i="7"/>
  <c r="A72" i="7"/>
  <c r="A73" i="7"/>
  <c r="A74" i="7"/>
  <c r="A75" i="7"/>
  <c r="A76" i="7"/>
  <c r="A77" i="7"/>
  <c r="A78" i="7"/>
  <c r="A79" i="7"/>
  <c r="A80" i="7"/>
  <c r="A81" i="7"/>
  <c r="A82" i="7"/>
  <c r="A84" i="7"/>
  <c r="A85" i="7"/>
  <c r="A86" i="7"/>
  <c r="A87" i="7"/>
  <c r="A88" i="7"/>
  <c r="A89" i="7"/>
  <c r="A90" i="7"/>
  <c r="A91" i="7"/>
  <c r="A92" i="7"/>
  <c r="A93" i="7"/>
  <c r="A94" i="7"/>
  <c r="A95" i="7"/>
  <c r="T56" i="7"/>
  <c r="S56" i="7"/>
  <c r="O56" i="7"/>
  <c r="N56" i="7"/>
  <c r="J56" i="7"/>
  <c r="I56" i="7"/>
  <c r="E56" i="7"/>
  <c r="D56" i="7"/>
  <c r="A13" i="7"/>
  <c r="A14" i="7"/>
  <c r="A15" i="7"/>
  <c r="A16" i="7"/>
  <c r="A17" i="7"/>
  <c r="A18" i="7"/>
  <c r="A19" i="7"/>
  <c r="A20" i="7"/>
  <c r="A21" i="7"/>
  <c r="A22" i="7"/>
  <c r="A23" i="7"/>
  <c r="A25" i="7"/>
  <c r="A26" i="7"/>
  <c r="A27" i="7"/>
  <c r="A28" i="7"/>
  <c r="A29" i="7"/>
  <c r="A30" i="7"/>
  <c r="A31" i="7"/>
  <c r="A32" i="7"/>
  <c r="A33" i="7"/>
  <c r="A34" i="7"/>
  <c r="A35" i="7"/>
  <c r="A36" i="7"/>
  <c r="A38" i="7"/>
  <c r="A39" i="7"/>
  <c r="A40" i="7"/>
  <c r="A41" i="7"/>
  <c r="A42" i="7"/>
  <c r="A43" i="7"/>
  <c r="A44" i="7"/>
  <c r="A45" i="7"/>
  <c r="A46" i="7"/>
  <c r="A47" i="7"/>
  <c r="A48" i="7"/>
  <c r="A49" i="7"/>
  <c r="T10" i="7"/>
  <c r="S10" i="7"/>
  <c r="O10" i="7"/>
  <c r="N10" i="7"/>
  <c r="J10" i="7"/>
  <c r="I10" i="7"/>
  <c r="E10" i="7"/>
  <c r="D10" i="7"/>
  <c r="K4" i="7"/>
  <c r="K3" i="7"/>
  <c r="K2" i="7"/>
  <c r="O24" i="6"/>
  <c r="O37" i="6"/>
  <c r="O50" i="6"/>
  <c r="O52" i="6"/>
  <c r="O70" i="6"/>
  <c r="O83" i="6"/>
  <c r="O96" i="6"/>
  <c r="O98" i="6"/>
  <c r="O100" i="6"/>
  <c r="N24" i="6"/>
  <c r="N37" i="6"/>
  <c r="N50" i="6"/>
  <c r="N52" i="6"/>
  <c r="N70" i="6"/>
  <c r="N83" i="6"/>
  <c r="N96" i="6"/>
  <c r="N98" i="6"/>
  <c r="N100" i="6"/>
  <c r="M24" i="6"/>
  <c r="M37" i="6"/>
  <c r="M50" i="6"/>
  <c r="M52" i="6"/>
  <c r="M70" i="6"/>
  <c r="M83" i="6"/>
  <c r="M96" i="6"/>
  <c r="M98" i="6"/>
  <c r="M100" i="6"/>
  <c r="L24" i="6"/>
  <c r="L37" i="6"/>
  <c r="L50" i="6"/>
  <c r="L52" i="6"/>
  <c r="L70" i="6"/>
  <c r="L83" i="6"/>
  <c r="L96" i="6"/>
  <c r="L98" i="6"/>
  <c r="L100" i="6"/>
  <c r="J24" i="6"/>
  <c r="J37" i="6"/>
  <c r="J50" i="6"/>
  <c r="J52" i="6"/>
  <c r="J70" i="6"/>
  <c r="J83" i="6"/>
  <c r="J96" i="6"/>
  <c r="J98" i="6"/>
  <c r="J100" i="6"/>
  <c r="I24" i="6"/>
  <c r="I37" i="6"/>
  <c r="I50" i="6"/>
  <c r="I52" i="6"/>
  <c r="I70" i="6"/>
  <c r="I83" i="6"/>
  <c r="I96" i="6"/>
  <c r="I98" i="6"/>
  <c r="I100" i="6"/>
  <c r="H24" i="6"/>
  <c r="H37" i="6"/>
  <c r="H50" i="6"/>
  <c r="H52" i="6"/>
  <c r="H70" i="6"/>
  <c r="H83" i="6"/>
  <c r="H96" i="6"/>
  <c r="H98" i="6"/>
  <c r="H100" i="6"/>
  <c r="G24" i="6"/>
  <c r="G37" i="6"/>
  <c r="G50" i="6"/>
  <c r="G52" i="6"/>
  <c r="G70" i="6"/>
  <c r="G83" i="6"/>
  <c r="G96" i="6"/>
  <c r="G98" i="6"/>
  <c r="G100" i="6"/>
  <c r="E24" i="6"/>
  <c r="E37" i="6"/>
  <c r="E50" i="6"/>
  <c r="E52" i="6"/>
  <c r="E70" i="6"/>
  <c r="E83" i="6"/>
  <c r="E96" i="6"/>
  <c r="E98" i="6"/>
  <c r="E100" i="6"/>
  <c r="D24" i="6"/>
  <c r="D37" i="6"/>
  <c r="D50" i="6"/>
  <c r="D52" i="6"/>
  <c r="D70" i="6"/>
  <c r="D83" i="6"/>
  <c r="D96" i="6"/>
  <c r="D98" i="6"/>
  <c r="D100" i="6"/>
  <c r="C24" i="6"/>
  <c r="C37" i="6"/>
  <c r="C50" i="6"/>
  <c r="C52" i="6"/>
  <c r="C70" i="6"/>
  <c r="C83" i="6"/>
  <c r="C96" i="6"/>
  <c r="C98" i="6"/>
  <c r="C100" i="6"/>
  <c r="B24" i="6"/>
  <c r="B37" i="6"/>
  <c r="B50" i="6"/>
  <c r="B52" i="6"/>
  <c r="B70" i="6"/>
  <c r="B83" i="6"/>
  <c r="B96" i="6"/>
  <c r="B98" i="6"/>
  <c r="B100" i="6"/>
  <c r="A59" i="6"/>
  <c r="A60" i="6"/>
  <c r="A61" i="6"/>
  <c r="A62" i="6"/>
  <c r="A63" i="6"/>
  <c r="A64" i="6"/>
  <c r="A65" i="6"/>
  <c r="A66" i="6"/>
  <c r="A67" i="6"/>
  <c r="A68" i="6"/>
  <c r="A69" i="6"/>
  <c r="A71" i="6"/>
  <c r="A72" i="6"/>
  <c r="A73" i="6"/>
  <c r="A74" i="6"/>
  <c r="A75" i="6"/>
  <c r="A76" i="6"/>
  <c r="A77" i="6"/>
  <c r="A78" i="6"/>
  <c r="A79" i="6"/>
  <c r="A80" i="6"/>
  <c r="A81" i="6"/>
  <c r="A82" i="6"/>
  <c r="A84" i="6"/>
  <c r="A85" i="6"/>
  <c r="A86" i="6"/>
  <c r="A87" i="6"/>
  <c r="A88" i="6"/>
  <c r="A89" i="6"/>
  <c r="A90" i="6"/>
  <c r="A91" i="6"/>
  <c r="A92" i="6"/>
  <c r="A93" i="6"/>
  <c r="A94" i="6"/>
  <c r="A95" i="6"/>
  <c r="O56" i="6"/>
  <c r="N56" i="6"/>
  <c r="J56" i="6"/>
  <c r="I56" i="6"/>
  <c r="E56" i="6"/>
  <c r="D56" i="6"/>
  <c r="A13" i="6"/>
  <c r="A14" i="6"/>
  <c r="A15" i="6"/>
  <c r="A16" i="6"/>
  <c r="A17" i="6"/>
  <c r="A18" i="6"/>
  <c r="A19" i="6"/>
  <c r="A20" i="6"/>
  <c r="A21" i="6"/>
  <c r="A22" i="6"/>
  <c r="A23" i="6"/>
  <c r="A25" i="6"/>
  <c r="A26" i="6"/>
  <c r="A27" i="6"/>
  <c r="A28" i="6"/>
  <c r="A29" i="6"/>
  <c r="A30" i="6"/>
  <c r="A31" i="6"/>
  <c r="A32" i="6"/>
  <c r="A33" i="6"/>
  <c r="A34" i="6"/>
  <c r="A35" i="6"/>
  <c r="A36" i="6"/>
  <c r="A38" i="6"/>
  <c r="A39" i="6"/>
  <c r="A40" i="6"/>
  <c r="A41" i="6"/>
  <c r="A42" i="6"/>
  <c r="A43" i="6"/>
  <c r="A44" i="6"/>
  <c r="A45" i="6"/>
  <c r="A46" i="6"/>
  <c r="A47" i="6"/>
  <c r="A48" i="6"/>
  <c r="A49" i="6"/>
  <c r="O10" i="6"/>
  <c r="N10" i="6"/>
  <c r="J10" i="6"/>
  <c r="I10" i="6"/>
  <c r="E10" i="6"/>
  <c r="D10" i="6"/>
  <c r="K4" i="6"/>
  <c r="K3" i="6"/>
  <c r="K2" i="6"/>
  <c r="O24" i="5"/>
  <c r="O37" i="5"/>
  <c r="O50" i="5"/>
  <c r="O52" i="5"/>
  <c r="O70" i="5"/>
  <c r="O83" i="5"/>
  <c r="O96" i="5"/>
  <c r="O98" i="5"/>
  <c r="O100" i="5"/>
  <c r="N24" i="5"/>
  <c r="N37" i="5"/>
  <c r="N50" i="5"/>
  <c r="N52" i="5"/>
  <c r="N70" i="5"/>
  <c r="N83" i="5"/>
  <c r="N96" i="5"/>
  <c r="N98" i="5"/>
  <c r="N100" i="5"/>
  <c r="M24" i="5"/>
  <c r="M37" i="5"/>
  <c r="M50" i="5"/>
  <c r="M52" i="5"/>
  <c r="M70" i="5"/>
  <c r="M83" i="5"/>
  <c r="M96" i="5"/>
  <c r="M98" i="5"/>
  <c r="M100" i="5"/>
  <c r="L24" i="5"/>
  <c r="L37" i="5"/>
  <c r="L50" i="5"/>
  <c r="L52" i="5"/>
  <c r="L70" i="5"/>
  <c r="L83" i="5"/>
  <c r="L96" i="5"/>
  <c r="L98" i="5"/>
  <c r="L100" i="5"/>
  <c r="J24" i="5"/>
  <c r="J37" i="5"/>
  <c r="J50" i="5"/>
  <c r="J52" i="5"/>
  <c r="J70" i="5"/>
  <c r="J83" i="5"/>
  <c r="J96" i="5"/>
  <c r="J98" i="5"/>
  <c r="J100" i="5"/>
  <c r="I24" i="5"/>
  <c r="I37" i="5"/>
  <c r="I50" i="5"/>
  <c r="I52" i="5"/>
  <c r="I70" i="5"/>
  <c r="I83" i="5"/>
  <c r="I96" i="5"/>
  <c r="I98" i="5"/>
  <c r="I100" i="5"/>
  <c r="H24" i="5"/>
  <c r="H37" i="5"/>
  <c r="H50" i="5"/>
  <c r="H52" i="5"/>
  <c r="H70" i="5"/>
  <c r="H83" i="5"/>
  <c r="H96" i="5"/>
  <c r="H98" i="5"/>
  <c r="H100" i="5"/>
  <c r="G24" i="5"/>
  <c r="G37" i="5"/>
  <c r="G50" i="5"/>
  <c r="G52" i="5"/>
  <c r="G70" i="5"/>
  <c r="G83" i="5"/>
  <c r="G96" i="5"/>
  <c r="G98" i="5"/>
  <c r="G100" i="5"/>
  <c r="E24" i="5"/>
  <c r="E37" i="5"/>
  <c r="E50" i="5"/>
  <c r="E52" i="5"/>
  <c r="E70" i="5"/>
  <c r="E83" i="5"/>
  <c r="E96" i="5"/>
  <c r="E98" i="5"/>
  <c r="E100" i="5"/>
  <c r="D24" i="5"/>
  <c r="D37" i="5"/>
  <c r="D50" i="5"/>
  <c r="D52" i="5"/>
  <c r="D70" i="5"/>
  <c r="D83" i="5"/>
  <c r="D96" i="5"/>
  <c r="D98" i="5"/>
  <c r="D100" i="5"/>
  <c r="C24" i="5"/>
  <c r="C37" i="5"/>
  <c r="C50" i="5"/>
  <c r="C52" i="5"/>
  <c r="C70" i="5"/>
  <c r="C83" i="5"/>
  <c r="C96" i="5"/>
  <c r="C98" i="5"/>
  <c r="C100" i="5"/>
  <c r="B24" i="5"/>
  <c r="B37" i="5"/>
  <c r="B50" i="5"/>
  <c r="B52" i="5"/>
  <c r="B70" i="5"/>
  <c r="B83" i="5"/>
  <c r="B96" i="5"/>
  <c r="B98" i="5"/>
  <c r="B100" i="5"/>
  <c r="A59" i="5"/>
  <c r="A60" i="5"/>
  <c r="A61" i="5"/>
  <c r="A62" i="5"/>
  <c r="A63" i="5"/>
  <c r="A64" i="5"/>
  <c r="A65" i="5"/>
  <c r="A66" i="5"/>
  <c r="A67" i="5"/>
  <c r="A68" i="5"/>
  <c r="A69" i="5"/>
  <c r="A71" i="5"/>
  <c r="A72" i="5"/>
  <c r="A73" i="5"/>
  <c r="A74" i="5"/>
  <c r="A75" i="5"/>
  <c r="A76" i="5"/>
  <c r="A77" i="5"/>
  <c r="A78" i="5"/>
  <c r="A79" i="5"/>
  <c r="A80" i="5"/>
  <c r="A81" i="5"/>
  <c r="A82" i="5"/>
  <c r="A84" i="5"/>
  <c r="A85" i="5"/>
  <c r="A86" i="5"/>
  <c r="A87" i="5"/>
  <c r="A88" i="5"/>
  <c r="A89" i="5"/>
  <c r="A90" i="5"/>
  <c r="A91" i="5"/>
  <c r="A92" i="5"/>
  <c r="A93" i="5"/>
  <c r="A94" i="5"/>
  <c r="A95" i="5"/>
  <c r="O56" i="5"/>
  <c r="N56" i="5"/>
  <c r="J56" i="5"/>
  <c r="I56" i="5"/>
  <c r="E56" i="5"/>
  <c r="D56" i="5"/>
  <c r="A13" i="5"/>
  <c r="A14" i="5"/>
  <c r="A15" i="5"/>
  <c r="A16" i="5"/>
  <c r="A17" i="5"/>
  <c r="A18" i="5"/>
  <c r="A19" i="5"/>
  <c r="A20" i="5"/>
  <c r="A21" i="5"/>
  <c r="A22" i="5"/>
  <c r="A23" i="5"/>
  <c r="A25" i="5"/>
  <c r="A26" i="5"/>
  <c r="A27" i="5"/>
  <c r="A28" i="5"/>
  <c r="A29" i="5"/>
  <c r="A30" i="5"/>
  <c r="A31" i="5"/>
  <c r="A32" i="5"/>
  <c r="A33" i="5"/>
  <c r="A34" i="5"/>
  <c r="A35" i="5"/>
  <c r="A36" i="5"/>
  <c r="A38" i="5"/>
  <c r="A39" i="5"/>
  <c r="A40" i="5"/>
  <c r="A41" i="5"/>
  <c r="A42" i="5"/>
  <c r="A43" i="5"/>
  <c r="A44" i="5"/>
  <c r="A45" i="5"/>
  <c r="A46" i="5"/>
  <c r="A47" i="5"/>
  <c r="A48" i="5"/>
  <c r="A49" i="5"/>
  <c r="O10" i="5"/>
  <c r="N10" i="5"/>
  <c r="J10" i="5"/>
  <c r="I10" i="5"/>
  <c r="E10" i="5"/>
  <c r="D10" i="5"/>
  <c r="K4" i="5"/>
  <c r="K3" i="5"/>
  <c r="K2" i="5"/>
  <c r="T24" i="4"/>
  <c r="T37" i="4"/>
  <c r="T50" i="4"/>
  <c r="T52" i="4"/>
  <c r="T70" i="4"/>
  <c r="T83" i="4"/>
  <c r="T96" i="4"/>
  <c r="T98" i="4"/>
  <c r="T100" i="4"/>
  <c r="S24" i="4"/>
  <c r="S37" i="4"/>
  <c r="S50" i="4"/>
  <c r="S52" i="4"/>
  <c r="S70" i="4"/>
  <c r="S83" i="4"/>
  <c r="S96" i="4"/>
  <c r="S98" i="4"/>
  <c r="S100" i="4"/>
  <c r="R24" i="4"/>
  <c r="R37" i="4"/>
  <c r="R50" i="4"/>
  <c r="R52" i="4"/>
  <c r="R70" i="4"/>
  <c r="R83" i="4"/>
  <c r="R96" i="4"/>
  <c r="R98" i="4"/>
  <c r="R100" i="4"/>
  <c r="Q24" i="4"/>
  <c r="Q37" i="4"/>
  <c r="Q50" i="4"/>
  <c r="Q52" i="4"/>
  <c r="Q70" i="4"/>
  <c r="Q83" i="4"/>
  <c r="Q96" i="4"/>
  <c r="Q98" i="4"/>
  <c r="Q100" i="4"/>
  <c r="O24" i="4"/>
  <c r="O37" i="4"/>
  <c r="O50" i="4"/>
  <c r="O52" i="4"/>
  <c r="O70" i="4"/>
  <c r="O83" i="4"/>
  <c r="O96" i="4"/>
  <c r="O98" i="4"/>
  <c r="O100" i="4"/>
  <c r="N24" i="4"/>
  <c r="N37" i="4"/>
  <c r="N50" i="4"/>
  <c r="N52" i="4"/>
  <c r="N70" i="4"/>
  <c r="N83" i="4"/>
  <c r="N96" i="4"/>
  <c r="N98" i="4"/>
  <c r="N100" i="4"/>
  <c r="M24" i="4"/>
  <c r="M37" i="4"/>
  <c r="M50" i="4"/>
  <c r="M52" i="4"/>
  <c r="M70" i="4"/>
  <c r="M83" i="4"/>
  <c r="M96" i="4"/>
  <c r="M98" i="4"/>
  <c r="M100" i="4"/>
  <c r="L24" i="4"/>
  <c r="L37" i="4"/>
  <c r="L50" i="4"/>
  <c r="L52" i="4"/>
  <c r="L70" i="4"/>
  <c r="L83" i="4"/>
  <c r="L96" i="4"/>
  <c r="L98" i="4"/>
  <c r="L100" i="4"/>
  <c r="J24" i="4"/>
  <c r="J37" i="4"/>
  <c r="J50" i="4"/>
  <c r="J52" i="4"/>
  <c r="J70" i="4"/>
  <c r="J83" i="4"/>
  <c r="J96" i="4"/>
  <c r="J98" i="4"/>
  <c r="J100" i="4"/>
  <c r="I24" i="4"/>
  <c r="I37" i="4"/>
  <c r="I50" i="4"/>
  <c r="I52" i="4"/>
  <c r="I70" i="4"/>
  <c r="I83" i="4"/>
  <c r="I96" i="4"/>
  <c r="I98" i="4"/>
  <c r="I100" i="4"/>
  <c r="H24" i="4"/>
  <c r="H37" i="4"/>
  <c r="H50" i="4"/>
  <c r="H52" i="4"/>
  <c r="H70" i="4"/>
  <c r="H83" i="4"/>
  <c r="H96" i="4"/>
  <c r="H98" i="4"/>
  <c r="H100" i="4"/>
  <c r="G24" i="4"/>
  <c r="G37" i="4"/>
  <c r="G50" i="4"/>
  <c r="G52" i="4"/>
  <c r="G70" i="4"/>
  <c r="G83" i="4"/>
  <c r="G96" i="4"/>
  <c r="G98" i="4"/>
  <c r="G100" i="4"/>
  <c r="E24" i="4"/>
  <c r="E37" i="4"/>
  <c r="E50" i="4"/>
  <c r="E52" i="4"/>
  <c r="E70" i="4"/>
  <c r="E83" i="4"/>
  <c r="E96" i="4"/>
  <c r="E98" i="4"/>
  <c r="E100" i="4"/>
  <c r="D24" i="4"/>
  <c r="D37" i="4"/>
  <c r="D50" i="4"/>
  <c r="D52" i="4"/>
  <c r="D70" i="4"/>
  <c r="D83" i="4"/>
  <c r="D96" i="4"/>
  <c r="D98" i="4"/>
  <c r="D100" i="4"/>
  <c r="C24" i="4"/>
  <c r="C37" i="4"/>
  <c r="C50" i="4"/>
  <c r="C52" i="4"/>
  <c r="C70" i="4"/>
  <c r="C83" i="4"/>
  <c r="C96" i="4"/>
  <c r="C98" i="4"/>
  <c r="C100" i="4"/>
  <c r="B24" i="4"/>
  <c r="B37" i="4"/>
  <c r="B50" i="4"/>
  <c r="B52" i="4"/>
  <c r="B70" i="4"/>
  <c r="B83" i="4"/>
  <c r="B96" i="4"/>
  <c r="B98" i="4"/>
  <c r="B100" i="4"/>
  <c r="A59" i="4"/>
  <c r="A60" i="4"/>
  <c r="A61" i="4"/>
  <c r="A62" i="4"/>
  <c r="A63" i="4"/>
  <c r="A64" i="4"/>
  <c r="A65" i="4"/>
  <c r="A66" i="4"/>
  <c r="A67" i="4"/>
  <c r="A68" i="4"/>
  <c r="A69" i="4"/>
  <c r="A71" i="4"/>
  <c r="A72" i="4"/>
  <c r="A73" i="4"/>
  <c r="A74" i="4"/>
  <c r="A75" i="4"/>
  <c r="A76" i="4"/>
  <c r="A77" i="4"/>
  <c r="A78" i="4"/>
  <c r="A79" i="4"/>
  <c r="A80" i="4"/>
  <c r="A81" i="4"/>
  <c r="A82" i="4"/>
  <c r="A84" i="4"/>
  <c r="A85" i="4"/>
  <c r="A86" i="4"/>
  <c r="A87" i="4"/>
  <c r="A88" i="4"/>
  <c r="A89" i="4"/>
  <c r="A90" i="4"/>
  <c r="A91" i="4"/>
  <c r="A92" i="4"/>
  <c r="A93" i="4"/>
  <c r="A94" i="4"/>
  <c r="A95" i="4"/>
  <c r="T56" i="4"/>
  <c r="S56" i="4"/>
  <c r="O56" i="4"/>
  <c r="N56" i="4"/>
  <c r="J56" i="4"/>
  <c r="I56" i="4"/>
  <c r="E56" i="4"/>
  <c r="D56" i="4"/>
  <c r="A13" i="4"/>
  <c r="A14" i="4"/>
  <c r="A15" i="4"/>
  <c r="A16" i="4"/>
  <c r="A17" i="4"/>
  <c r="A18" i="4"/>
  <c r="A19" i="4"/>
  <c r="A20" i="4"/>
  <c r="A21" i="4"/>
  <c r="A22" i="4"/>
  <c r="A23" i="4"/>
  <c r="A25" i="4"/>
  <c r="A26" i="4"/>
  <c r="A27" i="4"/>
  <c r="A28" i="4"/>
  <c r="A29" i="4"/>
  <c r="A30" i="4"/>
  <c r="A31" i="4"/>
  <c r="A32" i="4"/>
  <c r="A33" i="4"/>
  <c r="A34" i="4"/>
  <c r="A35" i="4"/>
  <c r="A36" i="4"/>
  <c r="A38" i="4"/>
  <c r="A39" i="4"/>
  <c r="A40" i="4"/>
  <c r="A41" i="4"/>
  <c r="A42" i="4"/>
  <c r="A43" i="4"/>
  <c r="A44" i="4"/>
  <c r="A45" i="4"/>
  <c r="A46" i="4"/>
  <c r="A47" i="4"/>
  <c r="A48" i="4"/>
  <c r="A49" i="4"/>
  <c r="T10" i="4"/>
  <c r="S10" i="4"/>
  <c r="O10" i="4"/>
  <c r="N10" i="4"/>
  <c r="J10" i="4"/>
  <c r="I10" i="4"/>
  <c r="E10" i="4"/>
  <c r="D10" i="4"/>
  <c r="K4" i="4"/>
  <c r="K3" i="4"/>
  <c r="K2" i="4"/>
  <c r="O24" i="3"/>
  <c r="O37" i="3"/>
  <c r="O50" i="3"/>
  <c r="O52" i="3"/>
  <c r="O70" i="3"/>
  <c r="O83" i="3"/>
  <c r="O96" i="3"/>
  <c r="O98" i="3"/>
  <c r="O100" i="3"/>
  <c r="N24" i="3"/>
  <c r="N37" i="3"/>
  <c r="N50" i="3"/>
  <c r="N52" i="3"/>
  <c r="N70" i="3"/>
  <c r="N83" i="3"/>
  <c r="N96" i="3"/>
  <c r="N98" i="3"/>
  <c r="N100" i="3"/>
  <c r="M24" i="3"/>
  <c r="M37" i="3"/>
  <c r="M50" i="3"/>
  <c r="M52" i="3"/>
  <c r="M70" i="3"/>
  <c r="M83" i="3"/>
  <c r="M96" i="3"/>
  <c r="M98" i="3"/>
  <c r="M100" i="3"/>
  <c r="L24" i="3"/>
  <c r="L37" i="3"/>
  <c r="L50" i="3"/>
  <c r="L52" i="3"/>
  <c r="L70" i="3"/>
  <c r="L83" i="3"/>
  <c r="L96" i="3"/>
  <c r="L98" i="3"/>
  <c r="L100" i="3"/>
  <c r="J24" i="3"/>
  <c r="J37" i="3"/>
  <c r="J50" i="3"/>
  <c r="J52" i="3"/>
  <c r="J70" i="3"/>
  <c r="J83" i="3"/>
  <c r="J96" i="3"/>
  <c r="J98" i="3"/>
  <c r="J100" i="3"/>
  <c r="I24" i="3"/>
  <c r="I37" i="3"/>
  <c r="I50" i="3"/>
  <c r="I52" i="3"/>
  <c r="I70" i="3"/>
  <c r="I83" i="3"/>
  <c r="I96" i="3"/>
  <c r="I98" i="3"/>
  <c r="I100" i="3"/>
  <c r="H24" i="3"/>
  <c r="H37" i="3"/>
  <c r="H50" i="3"/>
  <c r="H52" i="3"/>
  <c r="H70" i="3"/>
  <c r="H83" i="3"/>
  <c r="H96" i="3"/>
  <c r="H98" i="3"/>
  <c r="H100" i="3"/>
  <c r="G24" i="3"/>
  <c r="G37" i="3"/>
  <c r="G50" i="3"/>
  <c r="G52" i="3"/>
  <c r="G70" i="3"/>
  <c r="G83" i="3"/>
  <c r="G96" i="3"/>
  <c r="G98" i="3"/>
  <c r="G100" i="3"/>
  <c r="E24" i="3"/>
  <c r="E37" i="3"/>
  <c r="E50" i="3"/>
  <c r="E52" i="3"/>
  <c r="E70" i="3"/>
  <c r="E83" i="3"/>
  <c r="E96" i="3"/>
  <c r="E98" i="3"/>
  <c r="E100" i="3"/>
  <c r="D24" i="3"/>
  <c r="D37" i="3"/>
  <c r="D50" i="3"/>
  <c r="D52" i="3"/>
  <c r="D70" i="3"/>
  <c r="D83" i="3"/>
  <c r="D96" i="3"/>
  <c r="D98" i="3"/>
  <c r="D100" i="3"/>
  <c r="C24" i="3"/>
  <c r="C37" i="3"/>
  <c r="C50" i="3"/>
  <c r="C52" i="3"/>
  <c r="C70" i="3"/>
  <c r="C83" i="3"/>
  <c r="C96" i="3"/>
  <c r="C98" i="3"/>
  <c r="C100" i="3"/>
  <c r="B24" i="3"/>
  <c r="B37" i="3"/>
  <c r="B50" i="3"/>
  <c r="B52" i="3"/>
  <c r="B70" i="3"/>
  <c r="B83" i="3"/>
  <c r="B96" i="3"/>
  <c r="B98" i="3"/>
  <c r="B100" i="3"/>
  <c r="A59" i="3"/>
  <c r="A60" i="3"/>
  <c r="A61" i="3"/>
  <c r="A62" i="3"/>
  <c r="A63" i="3"/>
  <c r="A64" i="3"/>
  <c r="A65" i="3"/>
  <c r="A66" i="3"/>
  <c r="A67" i="3"/>
  <c r="A68" i="3"/>
  <c r="A69" i="3"/>
  <c r="A71" i="3"/>
  <c r="A72" i="3"/>
  <c r="A73" i="3"/>
  <c r="A74" i="3"/>
  <c r="A75" i="3"/>
  <c r="A76" i="3"/>
  <c r="A77" i="3"/>
  <c r="A78" i="3"/>
  <c r="A79" i="3"/>
  <c r="A80" i="3"/>
  <c r="A81" i="3"/>
  <c r="A82" i="3"/>
  <c r="A84" i="3"/>
  <c r="A85" i="3"/>
  <c r="A86" i="3"/>
  <c r="A87" i="3"/>
  <c r="A88" i="3"/>
  <c r="A89" i="3"/>
  <c r="A90" i="3"/>
  <c r="A91" i="3"/>
  <c r="A92" i="3"/>
  <c r="A93" i="3"/>
  <c r="A94" i="3"/>
  <c r="A95" i="3"/>
  <c r="O56" i="3"/>
  <c r="N56" i="3"/>
  <c r="J56" i="3"/>
  <c r="I56" i="3"/>
  <c r="E56" i="3"/>
  <c r="D56" i="3"/>
  <c r="A13" i="3"/>
  <c r="A14" i="3"/>
  <c r="A15" i="3"/>
  <c r="A16" i="3"/>
  <c r="A17" i="3"/>
  <c r="A18" i="3"/>
  <c r="A19" i="3"/>
  <c r="A20" i="3"/>
  <c r="A21" i="3"/>
  <c r="A22" i="3"/>
  <c r="A23" i="3"/>
  <c r="A25" i="3"/>
  <c r="A26" i="3"/>
  <c r="A27" i="3"/>
  <c r="A28" i="3"/>
  <c r="A29" i="3"/>
  <c r="A30" i="3"/>
  <c r="A31" i="3"/>
  <c r="A32" i="3"/>
  <c r="A33" i="3"/>
  <c r="A34" i="3"/>
  <c r="A35" i="3"/>
  <c r="A36" i="3"/>
  <c r="A38" i="3"/>
  <c r="A39" i="3"/>
  <c r="A40" i="3"/>
  <c r="A41" i="3"/>
  <c r="A42" i="3"/>
  <c r="A43" i="3"/>
  <c r="A44" i="3"/>
  <c r="A45" i="3"/>
  <c r="A46" i="3"/>
  <c r="A47" i="3"/>
  <c r="A48" i="3"/>
  <c r="A49" i="3"/>
  <c r="O10" i="3"/>
  <c r="N10" i="3"/>
  <c r="J10" i="3"/>
  <c r="I10" i="3"/>
  <c r="E10" i="3"/>
  <c r="D10" i="3"/>
  <c r="K4" i="3"/>
  <c r="K3" i="3"/>
  <c r="K2" i="3"/>
  <c r="FU5" i="2"/>
  <c r="FO5" i="2"/>
  <c r="FH5" i="2"/>
  <c r="FB5" i="2"/>
  <c r="EU5" i="2"/>
  <c r="EO5" i="2"/>
  <c r="EH5" i="2"/>
  <c r="EB5" i="2"/>
  <c r="DU5" i="2"/>
  <c r="DO5" i="2"/>
  <c r="DH5" i="2"/>
  <c r="DB5" i="2"/>
  <c r="CU5" i="2"/>
  <c r="CO5" i="2"/>
  <c r="CH5" i="2"/>
  <c r="CB5" i="2"/>
  <c r="BU5" i="2"/>
  <c r="BO5" i="2"/>
  <c r="BH5" i="2"/>
  <c r="BB5" i="2"/>
  <c r="AU5" i="2"/>
  <c r="AO5" i="2"/>
  <c r="AH5" i="2"/>
  <c r="AB5" i="2"/>
  <c r="U5" i="2"/>
  <c r="O5" i="2"/>
  <c r="H5" i="2"/>
  <c r="B5" i="2"/>
  <c r="FO4" i="2"/>
  <c r="FB4" i="2"/>
  <c r="EO4" i="2"/>
  <c r="EB4" i="2"/>
  <c r="DO4" i="2"/>
  <c r="DB4" i="2"/>
  <c r="CO4" i="2"/>
  <c r="CB4" i="2"/>
  <c r="BO4" i="2"/>
  <c r="BB4" i="2"/>
  <c r="AO4" i="2"/>
  <c r="AB4" i="2"/>
  <c r="O4" i="2"/>
  <c r="B4" i="2"/>
</calcChain>
</file>

<file path=xl/sharedStrings.xml><?xml version="1.0" encoding="utf-8"?>
<sst xmlns="http://schemas.openxmlformats.org/spreadsheetml/2006/main" count="693" uniqueCount="49">
  <si>
    <t>Client:</t>
  </si>
  <si>
    <t>Project:</t>
  </si>
  <si>
    <t>3102 - IRE - Castletownbere Traffic Surveys</t>
  </si>
  <si>
    <t>Site:</t>
  </si>
  <si>
    <t>1 - 13</t>
  </si>
  <si>
    <t>Survey Date:</t>
  </si>
  <si>
    <t>Tuesday 4th October 2016</t>
  </si>
  <si>
    <t>Survey Period:</t>
  </si>
  <si>
    <t>07:00 - 10:00 &amp; 16:00 - 19:00</t>
  </si>
  <si>
    <t>Method:</t>
  </si>
  <si>
    <t>Pedestrian Analysis</t>
  </si>
  <si>
    <t>Incidents / Observations:</t>
  </si>
  <si>
    <t>Client :</t>
  </si>
  <si>
    <t>Site plan for :</t>
  </si>
  <si>
    <t>General View</t>
  </si>
  <si>
    <t>R572 / Dinish Island Junction</t>
  </si>
  <si>
    <t>R572 / Derrymihan Road Junction</t>
  </si>
  <si>
    <t>R572 / R571 Junction</t>
  </si>
  <si>
    <t>R571 / North Road Junction</t>
  </si>
  <si>
    <t>Chapel Lane / North Road Junction</t>
  </si>
  <si>
    <t>Back Road / Chapel Lane Junction</t>
  </si>
  <si>
    <t>W End Park / Back Road Junction</t>
  </si>
  <si>
    <t>R572 / North Road Junction</t>
  </si>
  <si>
    <t>Main Street / East Square Junction</t>
  </si>
  <si>
    <t>Main Street / West Square Junction</t>
  </si>
  <si>
    <t>Main Street / Back Road Junction</t>
  </si>
  <si>
    <t>R572 / W End Park Junction</t>
  </si>
  <si>
    <t>R572 / Cametringane Woods Junction</t>
  </si>
  <si>
    <t>Project :</t>
  </si>
  <si>
    <t>Date :</t>
  </si>
  <si>
    <t>Job No:</t>
  </si>
  <si>
    <t>Date:</t>
  </si>
  <si>
    <t>Arm A</t>
  </si>
  <si>
    <t>Arm B</t>
  </si>
  <si>
    <t>Arm C</t>
  </si>
  <si>
    <t>Eastbound</t>
  </si>
  <si>
    <t>Westbound</t>
  </si>
  <si>
    <t>Northbound</t>
  </si>
  <si>
    <t>westbound</t>
  </si>
  <si>
    <t>Adult</t>
  </si>
  <si>
    <t>Child</t>
  </si>
  <si>
    <t>1 Hr</t>
  </si>
  <si>
    <t>3h</t>
  </si>
  <si>
    <t>Total</t>
  </si>
  <si>
    <t>Arm D</t>
  </si>
  <si>
    <t>Southbound</t>
  </si>
  <si>
    <t>Extra Crossing</t>
  </si>
  <si>
    <t>AECOM</t>
  </si>
  <si>
    <t>No Incidents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</si>
</sst>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d\ dd\ mmmm\ yyyy"/>
  </numFmts>
  <fonts count="12">
    <font>
      <sz val="10"/>
      <name val="Arial"/>
      <charset val="134"/>
    </font>
    <font>
      <b/>
      <sz val="11"/>
      <name val="Arial"/>
      <charset val="134"/>
    </font>
    <font>
      <sz val="11"/>
      <color rgb="FF0000FF"/>
      <name val="Arial"/>
      <charset val="134"/>
    </font>
    <font>
      <sz val="11"/>
      <name val="Arial"/>
      <charset val="134"/>
    </font>
    <font>
      <sz val="12"/>
      <name val="Arial"/>
      <charset val="134"/>
    </font>
    <font>
      <b/>
      <sz val="12"/>
      <name val="Arial"/>
      <charset val="134"/>
    </font>
    <font>
      <sz val="10"/>
      <color indexed="10"/>
      <name val="Arial"/>
      <charset val="134"/>
    </font>
    <font>
      <b/>
      <sz val="14"/>
      <name val="Arial"/>
      <charset val="134"/>
    </font>
    <font>
      <sz val="16"/>
      <name val="Arial"/>
      <charset val="134"/>
    </font>
    <font>
      <sz val="12"/>
      <color rgb="FFFF0000"/>
      <name val="Arial"/>
      <charset val="134"/>
    </font>
    <font>
      <sz val="10"/>
      <name val="Arial"/>
      <charset val="134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41B4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3666A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0" fillId="0" borderId="0"/>
  </cellStyleXfs>
  <cellXfs count="84">
    <xf numFmtId="0" fontId="0" fillId="0" borderId="0" xfId="0"/>
    <xf numFmtId="0" fontId="4" fillId="2" borderId="0" xfId="0" applyFont="1" applyFill="1" applyBorder="1"/>
    <xf numFmtId="0" fontId="0" fillId="2" borderId="0" xfId="0" applyFill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5" fillId="2" borderId="7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2" xfId="0" applyFont="1" applyFill="1" applyBorder="1"/>
    <xf numFmtId="0" fontId="4" fillId="2" borderId="13" xfId="0" applyFont="1" applyFill="1" applyBorder="1"/>
    <xf numFmtId="0" fontId="4" fillId="2" borderId="13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10" fillId="3" borderId="0" xfId="1" applyFill="1"/>
    <xf numFmtId="0" fontId="0" fillId="4" borderId="0" xfId="0" applyFill="1" applyAlignment="1"/>
    <xf numFmtId="0" fontId="6" fillId="5" borderId="0" xfId="1" applyFont="1" applyFill="1"/>
    <xf numFmtId="0" fontId="7" fillId="5" borderId="0" xfId="1" applyFont="1" applyFill="1" applyAlignment="1">
      <alignment horizontal="left" vertical="center"/>
    </xf>
    <xf numFmtId="164" fontId="7" fillId="3" borderId="0" xfId="1" applyNumberFormat="1" applyFont="1" applyFill="1" applyAlignment="1" applyProtection="1">
      <alignment horizontal="left" vertical="center" shrinkToFit="1"/>
      <protection locked="0"/>
    </xf>
    <xf numFmtId="0" fontId="6" fillId="5" borderId="0" xfId="1" applyFont="1" applyFill="1" applyAlignment="1">
      <alignment horizontal="left"/>
    </xf>
    <xf numFmtId="0" fontId="7" fillId="5" borderId="1" xfId="1" applyFont="1" applyFill="1" applyBorder="1" applyAlignment="1">
      <alignment horizontal="left" vertical="center"/>
    </xf>
    <xf numFmtId="164" fontId="8" fillId="3" borderId="12" xfId="1" applyNumberFormat="1" applyFont="1" applyFill="1" applyBorder="1" applyAlignment="1" applyProtection="1">
      <alignment horizontal="left" vertical="center" shrinkToFit="1"/>
      <protection locked="0"/>
    </xf>
    <xf numFmtId="0" fontId="8" fillId="5" borderId="0" xfId="1" applyFont="1" applyFill="1"/>
    <xf numFmtId="0" fontId="8" fillId="5" borderId="0" xfId="1" applyFont="1" applyFill="1" applyAlignment="1" applyProtection="1">
      <alignment horizontal="center"/>
      <protection locked="0"/>
    </xf>
    <xf numFmtId="0" fontId="0" fillId="6" borderId="0" xfId="0" applyFill="1" applyAlignment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/>
    <xf numFmtId="0" fontId="3" fillId="3" borderId="12" xfId="0" applyFont="1" applyFill="1" applyBorder="1"/>
    <xf numFmtId="0" fontId="3" fillId="3" borderId="0" xfId="0" applyFont="1" applyFill="1"/>
    <xf numFmtId="0" fontId="3" fillId="3" borderId="3" xfId="0" applyFont="1" applyFill="1" applyBorder="1" applyAlignment="1">
      <alignment horizontal="center"/>
    </xf>
    <xf numFmtId="0" fontId="3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/>
    <xf numFmtId="0" fontId="3" fillId="3" borderId="13" xfId="0" applyFont="1" applyFill="1" applyBorder="1"/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/>
    <xf numFmtId="0" fontId="3" fillId="3" borderId="14" xfId="0" applyFont="1" applyFill="1" applyBorder="1"/>
    <xf numFmtId="0" fontId="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20" fontId="2" fillId="3" borderId="9" xfId="0" applyNumberFormat="1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20" fontId="2" fillId="3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0" xfId="0" applyFont="1" applyFill="1"/>
    <xf numFmtId="0" fontId="2" fillId="3" borderId="0" xfId="0" applyFont="1" applyFill="1" applyBorder="1"/>
    <xf numFmtId="0" fontId="0" fillId="3" borderId="0" xfId="0" applyFont="1" applyFill="1" applyBorder="1"/>
    <xf numFmtId="20" fontId="3" fillId="3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11" fillId="5" borderId="3" xfId="1" applyFont="1" applyFill="1" applyBorder="1" applyAlignment="1">
      <alignment horizontal="left" vertical="top" wrapText="1"/>
    </xf>
    <xf numFmtId="0" fontId="9" fillId="0" borderId="13" xfId="1" applyFont="1" applyBorder="1" applyAlignment="1">
      <alignment horizontal="left" vertical="top" wrapText="1"/>
    </xf>
    <xf numFmtId="0" fontId="9" fillId="0" borderId="3" xfId="1" applyFont="1" applyBorder="1" applyAlignment="1">
      <alignment horizontal="left" vertical="top" wrapText="1"/>
    </xf>
    <xf numFmtId="0" fontId="9" fillId="0" borderId="4" xfId="1" applyFont="1" applyBorder="1" applyAlignment="1">
      <alignment horizontal="left" vertical="top" wrapText="1"/>
    </xf>
    <xf numFmtId="0" fontId="9" fillId="0" borderId="14" xfId="1" applyFont="1" applyBorder="1" applyAlignment="1">
      <alignment horizontal="left" vertical="top" wrapText="1"/>
    </xf>
    <xf numFmtId="0" fontId="7" fillId="3" borderId="0" xfId="1" applyFont="1" applyFill="1" applyAlignment="1" applyProtection="1">
      <alignment horizontal="left" vertical="center" shrinkToFit="1"/>
      <protection locked="0"/>
    </xf>
    <xf numFmtId="0" fontId="7" fillId="3" borderId="0" xfId="1" applyNumberFormat="1" applyFont="1" applyFill="1" applyAlignment="1" applyProtection="1">
      <alignment horizontal="left" vertical="center" shrinkToFit="1"/>
      <protection locked="0"/>
    </xf>
    <xf numFmtId="16" fontId="7" fillId="3" borderId="0" xfId="1" quotePrefix="1" applyNumberFormat="1" applyFont="1" applyFill="1" applyAlignment="1" applyProtection="1">
      <alignment horizontal="left" vertical="center"/>
      <protection locked="0"/>
    </xf>
    <xf numFmtId="0" fontId="7" fillId="3" borderId="0" xfId="1" applyFont="1" applyFill="1" applyAlignment="1" applyProtection="1">
      <alignment horizontal="left" vertical="center"/>
      <protection locked="0"/>
    </xf>
    <xf numFmtId="164" fontId="7" fillId="3" borderId="0" xfId="1" quotePrefix="1" applyNumberFormat="1" applyFont="1" applyFill="1" applyAlignment="1" applyProtection="1">
      <alignment horizontal="left" vertical="center" shrinkToFit="1"/>
      <protection locked="0"/>
    </xf>
    <xf numFmtId="164" fontId="7" fillId="3" borderId="0" xfId="1" applyNumberFormat="1" applyFont="1" applyFill="1" applyAlignment="1" applyProtection="1">
      <alignment horizontal="left" vertical="center" shrinkToFit="1"/>
      <protection locked="0"/>
    </xf>
    <xf numFmtId="0" fontId="4" fillId="2" borderId="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16" fontId="4" fillId="2" borderId="8" xfId="0" applyNumberFormat="1" applyFont="1" applyFill="1" applyBorder="1" applyAlignment="1">
      <alignment horizontal="center" vertical="center"/>
    </xf>
    <xf numFmtId="14" fontId="4" fillId="2" borderId="8" xfId="0" applyNumberFormat="1" applyFont="1" applyFill="1" applyBorder="1" applyAlignment="1">
      <alignment horizontal="center" vertical="center"/>
    </xf>
    <xf numFmtId="14" fontId="4" fillId="2" borderId="15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/>
  <colors>
    <mruColors>
      <color rgb="FF0000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1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1165411</xdr:colOff>
      <xdr:row>1</xdr:row>
      <xdr:rowOff>324971</xdr:rowOff>
    </xdr:from>
    <xdr:to>
      <xdr:col>2</xdr:col>
      <xdr:colOff>1706636</xdr:colOff>
      <xdr:row>4</xdr:row>
      <xdr:rowOff>113553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830" y="715010"/>
          <a:ext cx="3654425" cy="9601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357188</xdr:colOff>
      <xdr:row>5</xdr:row>
      <xdr:rowOff>238124</xdr:rowOff>
    </xdr:from>
    <xdr:to>
      <xdr:col>38</xdr:col>
      <xdr:colOff>1047750</xdr:colOff>
      <xdr:row>33</xdr:row>
      <xdr:rowOff>238125</xdr:rowOff>
    </xdr:to>
    <xdr:pic>
      <xdr:nvPicPr>
        <xdr:cNvPr id="132" name="picSiteMap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1688" y="1809749"/>
          <a:ext cx="15549562" cy="866775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79</xdr:col>
      <xdr:colOff>232928</xdr:colOff>
      <xdr:row>5</xdr:row>
      <xdr:rowOff>121226</xdr:rowOff>
    </xdr:from>
    <xdr:to>
      <xdr:col>90</xdr:col>
      <xdr:colOff>346362</xdr:colOff>
      <xdr:row>33</xdr:row>
      <xdr:rowOff>283094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00030" y="1701800"/>
          <a:ext cx="15676245" cy="8963025"/>
        </a:xfrm>
        <a:prstGeom prst="rect">
          <a:avLst/>
        </a:prstGeom>
      </xdr:spPr>
    </xdr:pic>
    <xdr:clientData/>
  </xdr:twoCellAnchor>
  <xdr:twoCellAnchor editAs="oneCell">
    <xdr:from>
      <xdr:col>14</xdr:col>
      <xdr:colOff>1039091</xdr:colOff>
      <xdr:row>5</xdr:row>
      <xdr:rowOff>51954</xdr:rowOff>
    </xdr:from>
    <xdr:to>
      <xdr:col>24</xdr:col>
      <xdr:colOff>1004455</xdr:colOff>
      <xdr:row>35</xdr:row>
      <xdr:rowOff>4444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5780" y="1632585"/>
          <a:ext cx="14112875" cy="9382125"/>
        </a:xfrm>
        <a:prstGeom prst="rect">
          <a:avLst/>
        </a:prstGeom>
      </xdr:spPr>
    </xdr:pic>
    <xdr:clientData/>
  </xdr:twoCellAnchor>
  <xdr:twoCellAnchor>
    <xdr:from>
      <xdr:col>20</xdr:col>
      <xdr:colOff>1177924</xdr:colOff>
      <xdr:row>12</xdr:row>
      <xdr:rowOff>121228</xdr:rowOff>
    </xdr:from>
    <xdr:to>
      <xdr:col>21</xdr:col>
      <xdr:colOff>987136</xdr:colOff>
      <xdr:row>15</xdr:row>
      <xdr:rowOff>167770</xdr:rowOff>
    </xdr:to>
    <xdr:sp macro="" textlink="">
      <xdr:nvSpPr>
        <xdr:cNvPr id="29" name="ArmLabel"/>
        <xdr:cNvSpPr/>
      </xdr:nvSpPr>
      <xdr:spPr>
        <a:xfrm>
          <a:off x="29472890" y="3902075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18</xdr:col>
      <xdr:colOff>982230</xdr:colOff>
      <xdr:row>5</xdr:row>
      <xdr:rowOff>15582</xdr:rowOff>
    </xdr:from>
    <xdr:to>
      <xdr:col>20</xdr:col>
      <xdr:colOff>138546</xdr:colOff>
      <xdr:row>6</xdr:row>
      <xdr:rowOff>242452</xdr:rowOff>
    </xdr:to>
    <xdr:sp macro="" textlink="">
      <xdr:nvSpPr>
        <xdr:cNvPr id="30" name="SiteLabel"/>
        <xdr:cNvSpPr/>
      </xdr:nvSpPr>
      <xdr:spPr>
        <a:xfrm>
          <a:off x="26447750" y="1596390"/>
          <a:ext cx="1986280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 editAs="oneCell">
    <xdr:from>
      <xdr:col>0</xdr:col>
      <xdr:colOff>0</xdr:colOff>
      <xdr:row>0</xdr:row>
      <xdr:rowOff>51955</xdr:rowOff>
    </xdr:from>
    <xdr:to>
      <xdr:col>2</xdr:col>
      <xdr:colOff>493209</xdr:colOff>
      <xdr:row>3</xdr:row>
      <xdr:rowOff>8659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"/>
          <a:ext cx="3322320" cy="909320"/>
        </a:xfrm>
        <a:prstGeom prst="rect">
          <a:avLst/>
        </a:prstGeom>
      </xdr:spPr>
    </xdr:pic>
    <xdr:clientData/>
  </xdr:twoCellAnchor>
  <xdr:oneCellAnchor>
    <xdr:from>
      <xdr:col>13</xdr:col>
      <xdr:colOff>86591</xdr:colOff>
      <xdr:row>0</xdr:row>
      <xdr:rowOff>17317</xdr:rowOff>
    </xdr:from>
    <xdr:ext cx="2987027" cy="883227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0" y="17145"/>
          <a:ext cx="2987040" cy="883285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0</xdr:row>
      <xdr:rowOff>51955</xdr:rowOff>
    </xdr:from>
    <xdr:ext cx="2987027" cy="883227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8428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39</xdr:col>
      <xdr:colOff>0</xdr:colOff>
      <xdr:row>0</xdr:row>
      <xdr:rowOff>51955</xdr:rowOff>
    </xdr:from>
    <xdr:ext cx="2987027" cy="883227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642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52</xdr:col>
      <xdr:colOff>0</xdr:colOff>
      <xdr:row>0</xdr:row>
      <xdr:rowOff>51955</xdr:rowOff>
    </xdr:from>
    <xdr:ext cx="2987027" cy="883227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856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65</xdr:col>
      <xdr:colOff>0</xdr:colOff>
      <xdr:row>0</xdr:row>
      <xdr:rowOff>51955</xdr:rowOff>
    </xdr:from>
    <xdr:ext cx="2987027" cy="883227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070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78</xdr:col>
      <xdr:colOff>0</xdr:colOff>
      <xdr:row>0</xdr:row>
      <xdr:rowOff>51955</xdr:rowOff>
    </xdr:from>
    <xdr:ext cx="2987027" cy="883227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284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91</xdr:col>
      <xdr:colOff>0</xdr:colOff>
      <xdr:row>0</xdr:row>
      <xdr:rowOff>51955</xdr:rowOff>
    </xdr:from>
    <xdr:ext cx="2987027" cy="883227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4498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104</xdr:col>
      <xdr:colOff>0</xdr:colOff>
      <xdr:row>0</xdr:row>
      <xdr:rowOff>51955</xdr:rowOff>
    </xdr:from>
    <xdr:ext cx="2987027" cy="883227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3712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117</xdr:col>
      <xdr:colOff>0</xdr:colOff>
      <xdr:row>0</xdr:row>
      <xdr:rowOff>51955</xdr:rowOff>
    </xdr:from>
    <xdr:ext cx="2987027" cy="883227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2926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130</xdr:col>
      <xdr:colOff>0</xdr:colOff>
      <xdr:row>0</xdr:row>
      <xdr:rowOff>51955</xdr:rowOff>
    </xdr:from>
    <xdr:ext cx="2987027" cy="883227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2140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143</xdr:col>
      <xdr:colOff>0</xdr:colOff>
      <xdr:row>0</xdr:row>
      <xdr:rowOff>51955</xdr:rowOff>
    </xdr:from>
    <xdr:ext cx="2987027" cy="883227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1354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156</xdr:col>
      <xdr:colOff>0</xdr:colOff>
      <xdr:row>0</xdr:row>
      <xdr:rowOff>51955</xdr:rowOff>
    </xdr:from>
    <xdr:ext cx="2987027" cy="883227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05680" y="51435"/>
          <a:ext cx="2986405" cy="883285"/>
        </a:xfrm>
        <a:prstGeom prst="rect">
          <a:avLst/>
        </a:prstGeom>
      </xdr:spPr>
    </xdr:pic>
    <xdr:clientData/>
  </xdr:oneCellAnchor>
  <xdr:oneCellAnchor>
    <xdr:from>
      <xdr:col>169</xdr:col>
      <xdr:colOff>0</xdr:colOff>
      <xdr:row>0</xdr:row>
      <xdr:rowOff>51955</xdr:rowOff>
    </xdr:from>
    <xdr:ext cx="2987027" cy="883227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97820" y="51435"/>
          <a:ext cx="2986405" cy="883285"/>
        </a:xfrm>
        <a:prstGeom prst="rect">
          <a:avLst/>
        </a:prstGeom>
      </xdr:spPr>
    </xdr:pic>
    <xdr:clientData/>
  </xdr:oneCellAnchor>
  <xdr:twoCellAnchor editAs="oneCell">
    <xdr:from>
      <xdr:col>0</xdr:col>
      <xdr:colOff>121227</xdr:colOff>
      <xdr:row>5</xdr:row>
      <xdr:rowOff>69272</xdr:rowOff>
    </xdr:from>
    <xdr:to>
      <xdr:col>12</xdr:col>
      <xdr:colOff>1177636</xdr:colOff>
      <xdr:row>34</xdr:row>
      <xdr:rowOff>225922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650" y="1650365"/>
          <a:ext cx="18034000" cy="9271635"/>
        </a:xfrm>
        <a:prstGeom prst="rect">
          <a:avLst/>
        </a:prstGeom>
      </xdr:spPr>
    </xdr:pic>
    <xdr:clientData/>
  </xdr:twoCellAnchor>
  <xdr:twoCellAnchor>
    <xdr:from>
      <xdr:col>18</xdr:col>
      <xdr:colOff>722456</xdr:colOff>
      <xdr:row>32</xdr:row>
      <xdr:rowOff>275356</xdr:rowOff>
    </xdr:from>
    <xdr:to>
      <xdr:col>19</xdr:col>
      <xdr:colOff>1125681</xdr:colOff>
      <xdr:row>34</xdr:row>
      <xdr:rowOff>190499</xdr:rowOff>
    </xdr:to>
    <xdr:sp macro="" textlink="">
      <xdr:nvSpPr>
        <xdr:cNvPr id="20" name="SiteLabel"/>
        <xdr:cNvSpPr/>
      </xdr:nvSpPr>
      <xdr:spPr>
        <a:xfrm>
          <a:off x="26188035" y="1034288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18</xdr:col>
      <xdr:colOff>918152</xdr:colOff>
      <xdr:row>21</xdr:row>
      <xdr:rowOff>294410</xdr:rowOff>
    </xdr:from>
    <xdr:to>
      <xdr:col>19</xdr:col>
      <xdr:colOff>727364</xdr:colOff>
      <xdr:row>25</xdr:row>
      <xdr:rowOff>29225</xdr:rowOff>
    </xdr:to>
    <xdr:sp macro="" textlink="">
      <xdr:nvSpPr>
        <xdr:cNvPr id="21" name="ArmLabel"/>
        <xdr:cNvSpPr/>
      </xdr:nvSpPr>
      <xdr:spPr>
        <a:xfrm>
          <a:off x="26383615" y="6904355"/>
          <a:ext cx="1224280" cy="99250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15</xdr:col>
      <xdr:colOff>970106</xdr:colOff>
      <xdr:row>11</xdr:row>
      <xdr:rowOff>121229</xdr:rowOff>
    </xdr:from>
    <xdr:to>
      <xdr:col>16</xdr:col>
      <xdr:colOff>779318</xdr:colOff>
      <xdr:row>14</xdr:row>
      <xdr:rowOff>167771</xdr:rowOff>
    </xdr:to>
    <xdr:sp macro="" textlink="">
      <xdr:nvSpPr>
        <xdr:cNvPr id="22" name="ArmLabel"/>
        <xdr:cNvSpPr/>
      </xdr:nvSpPr>
      <xdr:spPr>
        <a:xfrm>
          <a:off x="22191345" y="3587750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14</xdr:col>
      <xdr:colOff>1034185</xdr:colOff>
      <xdr:row>19</xdr:row>
      <xdr:rowOff>240720</xdr:rowOff>
    </xdr:from>
    <xdr:to>
      <xdr:col>16</xdr:col>
      <xdr:colOff>190501</xdr:colOff>
      <xdr:row>21</xdr:row>
      <xdr:rowOff>155862</xdr:rowOff>
    </xdr:to>
    <xdr:sp macro="" textlink="">
      <xdr:nvSpPr>
        <xdr:cNvPr id="23" name="SiteLabel"/>
        <xdr:cNvSpPr/>
      </xdr:nvSpPr>
      <xdr:spPr>
        <a:xfrm>
          <a:off x="20840700" y="6222365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23</xdr:col>
      <xdr:colOff>635866</xdr:colOff>
      <xdr:row>19</xdr:row>
      <xdr:rowOff>84859</xdr:rowOff>
    </xdr:from>
    <xdr:to>
      <xdr:col>24</xdr:col>
      <xdr:colOff>1039091</xdr:colOff>
      <xdr:row>21</xdr:row>
      <xdr:rowOff>1</xdr:rowOff>
    </xdr:to>
    <xdr:sp macro="" textlink="">
      <xdr:nvSpPr>
        <xdr:cNvPr id="24" name="SiteLabel"/>
        <xdr:cNvSpPr/>
      </xdr:nvSpPr>
      <xdr:spPr>
        <a:xfrm>
          <a:off x="33175575" y="6066155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 editAs="oneCell">
    <xdr:from>
      <xdr:col>40</xdr:col>
      <xdr:colOff>311727</xdr:colOff>
      <xdr:row>5</xdr:row>
      <xdr:rowOff>155862</xdr:rowOff>
    </xdr:from>
    <xdr:to>
      <xdr:col>50</xdr:col>
      <xdr:colOff>484908</xdr:colOff>
      <xdr:row>33</xdr:row>
      <xdr:rowOff>228902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902350" y="1736725"/>
          <a:ext cx="14321155" cy="8874125"/>
        </a:xfrm>
        <a:prstGeom prst="rect">
          <a:avLst/>
        </a:prstGeom>
      </xdr:spPr>
    </xdr:pic>
    <xdr:clientData/>
  </xdr:twoCellAnchor>
  <xdr:twoCellAnchor>
    <xdr:from>
      <xdr:col>48</xdr:col>
      <xdr:colOff>102030</xdr:colOff>
      <xdr:row>11</xdr:row>
      <xdr:rowOff>294408</xdr:rowOff>
    </xdr:from>
    <xdr:to>
      <xdr:col>48</xdr:col>
      <xdr:colOff>1149492</xdr:colOff>
      <xdr:row>15</xdr:row>
      <xdr:rowOff>29223</xdr:rowOff>
    </xdr:to>
    <xdr:sp macro="" textlink="">
      <xdr:nvSpPr>
        <xdr:cNvPr id="31" name="ArmLabel"/>
        <xdr:cNvSpPr/>
      </xdr:nvSpPr>
      <xdr:spPr>
        <a:xfrm>
          <a:off x="59538030" y="3723408"/>
          <a:ext cx="1047462" cy="9730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43</xdr:col>
      <xdr:colOff>734147</xdr:colOff>
      <xdr:row>26</xdr:row>
      <xdr:rowOff>188335</xdr:rowOff>
    </xdr:from>
    <xdr:to>
      <xdr:col>44</xdr:col>
      <xdr:colOff>552018</xdr:colOff>
      <xdr:row>29</xdr:row>
      <xdr:rowOff>234877</xdr:rowOff>
    </xdr:to>
    <xdr:sp macro="" textlink="">
      <xdr:nvSpPr>
        <xdr:cNvPr id="32" name="ArmLabel"/>
        <xdr:cNvSpPr/>
      </xdr:nvSpPr>
      <xdr:spPr>
        <a:xfrm>
          <a:off x="53978897" y="8260773"/>
          <a:ext cx="1056121" cy="975229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44</xdr:col>
      <xdr:colOff>584775</xdr:colOff>
      <xdr:row>13</xdr:row>
      <xdr:rowOff>259774</xdr:rowOff>
    </xdr:from>
    <xdr:to>
      <xdr:col>45</xdr:col>
      <xdr:colOff>393987</xdr:colOff>
      <xdr:row>16</xdr:row>
      <xdr:rowOff>306317</xdr:rowOff>
    </xdr:to>
    <xdr:sp macro="" textlink="">
      <xdr:nvSpPr>
        <xdr:cNvPr id="33" name="ArmLabel"/>
        <xdr:cNvSpPr/>
      </xdr:nvSpPr>
      <xdr:spPr>
        <a:xfrm>
          <a:off x="55067775" y="4307899"/>
          <a:ext cx="1047462" cy="975231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31</xdr:col>
      <xdr:colOff>1172730</xdr:colOff>
      <xdr:row>5</xdr:row>
      <xdr:rowOff>258037</xdr:rowOff>
    </xdr:from>
    <xdr:to>
      <xdr:col>33</xdr:col>
      <xdr:colOff>337705</xdr:colOff>
      <xdr:row>7</xdr:row>
      <xdr:rowOff>175345</xdr:rowOff>
    </xdr:to>
    <xdr:sp macro="" textlink="">
      <xdr:nvSpPr>
        <xdr:cNvPr id="34" name="SiteLabel"/>
        <xdr:cNvSpPr/>
      </xdr:nvSpPr>
      <xdr:spPr>
        <a:xfrm>
          <a:off x="39558480" y="1829662"/>
          <a:ext cx="1641475" cy="536433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32</xdr:col>
      <xdr:colOff>183428</xdr:colOff>
      <xdr:row>31</xdr:row>
      <xdr:rowOff>253709</xdr:rowOff>
    </xdr:from>
    <xdr:to>
      <xdr:col>33</xdr:col>
      <xdr:colOff>577994</xdr:colOff>
      <xdr:row>33</xdr:row>
      <xdr:rowOff>171017</xdr:rowOff>
    </xdr:to>
    <xdr:sp macro="" textlink="">
      <xdr:nvSpPr>
        <xdr:cNvPr id="35" name="SiteLabel"/>
        <xdr:cNvSpPr/>
      </xdr:nvSpPr>
      <xdr:spPr>
        <a:xfrm>
          <a:off x="39807428" y="9873959"/>
          <a:ext cx="1632816" cy="536433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26</xdr:col>
      <xdr:colOff>653184</xdr:colOff>
      <xdr:row>19</xdr:row>
      <xdr:rowOff>268862</xdr:rowOff>
    </xdr:from>
    <xdr:to>
      <xdr:col>27</xdr:col>
      <xdr:colOff>1056409</xdr:colOff>
      <xdr:row>21</xdr:row>
      <xdr:rowOff>184004</xdr:rowOff>
    </xdr:to>
    <xdr:sp macro="" textlink="">
      <xdr:nvSpPr>
        <xdr:cNvPr id="36" name="SiteLabel"/>
        <xdr:cNvSpPr/>
      </xdr:nvSpPr>
      <xdr:spPr>
        <a:xfrm>
          <a:off x="32847684" y="6174362"/>
          <a:ext cx="1641475" cy="534267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36</xdr:col>
      <xdr:colOff>930275</xdr:colOff>
      <xdr:row>19</xdr:row>
      <xdr:rowOff>136814</xdr:rowOff>
    </xdr:from>
    <xdr:to>
      <xdr:col>38</xdr:col>
      <xdr:colOff>86591</xdr:colOff>
      <xdr:row>21</xdr:row>
      <xdr:rowOff>51956</xdr:rowOff>
    </xdr:to>
    <xdr:sp macro="" textlink="">
      <xdr:nvSpPr>
        <xdr:cNvPr id="37" name="SiteLabel"/>
        <xdr:cNvSpPr/>
      </xdr:nvSpPr>
      <xdr:spPr>
        <a:xfrm>
          <a:off x="51862355" y="6118225"/>
          <a:ext cx="198564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44</xdr:col>
      <xdr:colOff>583912</xdr:colOff>
      <xdr:row>5</xdr:row>
      <xdr:rowOff>84855</xdr:rowOff>
    </xdr:from>
    <xdr:to>
      <xdr:col>45</xdr:col>
      <xdr:colOff>987137</xdr:colOff>
      <xdr:row>6</xdr:row>
      <xdr:rowOff>311725</xdr:rowOff>
    </xdr:to>
    <xdr:sp macro="" textlink="">
      <xdr:nvSpPr>
        <xdr:cNvPr id="38" name="SiteLabel"/>
        <xdr:cNvSpPr/>
      </xdr:nvSpPr>
      <xdr:spPr>
        <a:xfrm>
          <a:off x="62833885" y="1665605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44</xdr:col>
      <xdr:colOff>324138</xdr:colOff>
      <xdr:row>33</xdr:row>
      <xdr:rowOff>32902</xdr:rowOff>
    </xdr:from>
    <xdr:to>
      <xdr:col>45</xdr:col>
      <xdr:colOff>727363</xdr:colOff>
      <xdr:row>34</xdr:row>
      <xdr:rowOff>259772</xdr:rowOff>
    </xdr:to>
    <xdr:sp macro="" textlink="">
      <xdr:nvSpPr>
        <xdr:cNvPr id="39" name="SiteLabel"/>
        <xdr:cNvSpPr/>
      </xdr:nvSpPr>
      <xdr:spPr>
        <a:xfrm>
          <a:off x="62574170" y="10414635"/>
          <a:ext cx="1818005" cy="54165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40</xdr:col>
      <xdr:colOff>635866</xdr:colOff>
      <xdr:row>19</xdr:row>
      <xdr:rowOff>309993</xdr:rowOff>
    </xdr:from>
    <xdr:to>
      <xdr:col>41</xdr:col>
      <xdr:colOff>1039091</xdr:colOff>
      <xdr:row>21</xdr:row>
      <xdr:rowOff>225135</xdr:rowOff>
    </xdr:to>
    <xdr:sp macro="" textlink="">
      <xdr:nvSpPr>
        <xdr:cNvPr id="40" name="SiteLabel"/>
        <xdr:cNvSpPr/>
      </xdr:nvSpPr>
      <xdr:spPr>
        <a:xfrm>
          <a:off x="57226835" y="629158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49</xdr:col>
      <xdr:colOff>237548</xdr:colOff>
      <xdr:row>19</xdr:row>
      <xdr:rowOff>154132</xdr:rowOff>
    </xdr:from>
    <xdr:to>
      <xdr:col>50</xdr:col>
      <xdr:colOff>640772</xdr:colOff>
      <xdr:row>21</xdr:row>
      <xdr:rowOff>69274</xdr:rowOff>
    </xdr:to>
    <xdr:sp macro="" textlink="">
      <xdr:nvSpPr>
        <xdr:cNvPr id="41" name="SiteLabel"/>
        <xdr:cNvSpPr/>
      </xdr:nvSpPr>
      <xdr:spPr>
        <a:xfrm>
          <a:off x="69561710" y="6135370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 editAs="oneCell">
    <xdr:from>
      <xdr:col>52</xdr:col>
      <xdr:colOff>1194953</xdr:colOff>
      <xdr:row>5</xdr:row>
      <xdr:rowOff>181535</xdr:rowOff>
    </xdr:from>
    <xdr:to>
      <xdr:col>63</xdr:col>
      <xdr:colOff>952498</xdr:colOff>
      <xdr:row>34</xdr:row>
      <xdr:rowOff>69695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762995" y="1762125"/>
          <a:ext cx="15320010" cy="9003665"/>
        </a:xfrm>
        <a:prstGeom prst="rect">
          <a:avLst/>
        </a:prstGeom>
      </xdr:spPr>
    </xdr:pic>
    <xdr:clientData/>
  </xdr:twoCellAnchor>
  <xdr:twoCellAnchor>
    <xdr:from>
      <xdr:col>59</xdr:col>
      <xdr:colOff>242741</xdr:colOff>
      <xdr:row>10</xdr:row>
      <xdr:rowOff>34635</xdr:rowOff>
    </xdr:from>
    <xdr:to>
      <xdr:col>60</xdr:col>
      <xdr:colOff>51953</xdr:colOff>
      <xdr:row>13</xdr:row>
      <xdr:rowOff>81177</xdr:rowOff>
    </xdr:to>
    <xdr:sp macro="" textlink="">
      <xdr:nvSpPr>
        <xdr:cNvPr id="42" name="ArmLabel"/>
        <xdr:cNvSpPr/>
      </xdr:nvSpPr>
      <xdr:spPr>
        <a:xfrm>
          <a:off x="83714590" y="3187065"/>
          <a:ext cx="122364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58</xdr:col>
      <xdr:colOff>623743</xdr:colOff>
      <xdr:row>23</xdr:row>
      <xdr:rowOff>173182</xdr:rowOff>
    </xdr:from>
    <xdr:to>
      <xdr:col>59</xdr:col>
      <xdr:colOff>432955</xdr:colOff>
      <xdr:row>26</xdr:row>
      <xdr:rowOff>219724</xdr:rowOff>
    </xdr:to>
    <xdr:sp macro="" textlink="">
      <xdr:nvSpPr>
        <xdr:cNvPr id="43" name="ArmLabel"/>
        <xdr:cNvSpPr/>
      </xdr:nvSpPr>
      <xdr:spPr>
        <a:xfrm>
          <a:off x="82680810" y="7411720"/>
          <a:ext cx="1223645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55</xdr:col>
      <xdr:colOff>312013</xdr:colOff>
      <xdr:row>23</xdr:row>
      <xdr:rowOff>225139</xdr:rowOff>
    </xdr:from>
    <xdr:to>
      <xdr:col>56</xdr:col>
      <xdr:colOff>121225</xdr:colOff>
      <xdr:row>26</xdr:row>
      <xdr:rowOff>271681</xdr:rowOff>
    </xdr:to>
    <xdr:sp macro="" textlink="">
      <xdr:nvSpPr>
        <xdr:cNvPr id="44" name="ArmLabel"/>
        <xdr:cNvSpPr/>
      </xdr:nvSpPr>
      <xdr:spPr>
        <a:xfrm>
          <a:off x="78124685" y="7463790"/>
          <a:ext cx="122364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57</xdr:col>
      <xdr:colOff>1016867</xdr:colOff>
      <xdr:row>5</xdr:row>
      <xdr:rowOff>84855</xdr:rowOff>
    </xdr:from>
    <xdr:to>
      <xdr:col>59</xdr:col>
      <xdr:colOff>173183</xdr:colOff>
      <xdr:row>6</xdr:row>
      <xdr:rowOff>311725</xdr:rowOff>
    </xdr:to>
    <xdr:sp macro="" textlink="">
      <xdr:nvSpPr>
        <xdr:cNvPr id="45" name="SiteLabel"/>
        <xdr:cNvSpPr/>
      </xdr:nvSpPr>
      <xdr:spPr>
        <a:xfrm>
          <a:off x="81659095" y="1665605"/>
          <a:ext cx="198564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57</xdr:col>
      <xdr:colOff>757093</xdr:colOff>
      <xdr:row>33</xdr:row>
      <xdr:rowOff>32902</xdr:rowOff>
    </xdr:from>
    <xdr:to>
      <xdr:col>58</xdr:col>
      <xdr:colOff>1160318</xdr:colOff>
      <xdr:row>34</xdr:row>
      <xdr:rowOff>259772</xdr:rowOff>
    </xdr:to>
    <xdr:sp macro="" textlink="">
      <xdr:nvSpPr>
        <xdr:cNvPr id="46" name="SiteLabel"/>
        <xdr:cNvSpPr/>
      </xdr:nvSpPr>
      <xdr:spPr>
        <a:xfrm>
          <a:off x="81399380" y="10414635"/>
          <a:ext cx="1818005" cy="54165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53</xdr:col>
      <xdr:colOff>1068821</xdr:colOff>
      <xdr:row>19</xdr:row>
      <xdr:rowOff>309993</xdr:rowOff>
    </xdr:from>
    <xdr:to>
      <xdr:col>55</xdr:col>
      <xdr:colOff>225137</xdr:colOff>
      <xdr:row>21</xdr:row>
      <xdr:rowOff>225135</xdr:rowOff>
    </xdr:to>
    <xdr:sp macro="" textlink="">
      <xdr:nvSpPr>
        <xdr:cNvPr id="47" name="SiteLabel"/>
        <xdr:cNvSpPr/>
      </xdr:nvSpPr>
      <xdr:spPr>
        <a:xfrm>
          <a:off x="76052045" y="6291580"/>
          <a:ext cx="198564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62</xdr:col>
      <xdr:colOff>445365</xdr:colOff>
      <xdr:row>19</xdr:row>
      <xdr:rowOff>84859</xdr:rowOff>
    </xdr:from>
    <xdr:to>
      <xdr:col>63</xdr:col>
      <xdr:colOff>848590</xdr:colOff>
      <xdr:row>21</xdr:row>
      <xdr:rowOff>1</xdr:rowOff>
    </xdr:to>
    <xdr:sp macro="" textlink="">
      <xdr:nvSpPr>
        <xdr:cNvPr id="48" name="SiteLabel"/>
        <xdr:cNvSpPr/>
      </xdr:nvSpPr>
      <xdr:spPr>
        <a:xfrm>
          <a:off x="88161495" y="6066155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 editAs="oneCell">
    <xdr:from>
      <xdr:col>67</xdr:col>
      <xdr:colOff>710046</xdr:colOff>
      <xdr:row>5</xdr:row>
      <xdr:rowOff>173181</xdr:rowOff>
    </xdr:from>
    <xdr:to>
      <xdr:col>75</xdr:col>
      <xdr:colOff>831273</xdr:colOff>
      <xdr:row>33</xdr:row>
      <xdr:rowOff>197155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500190" y="1753870"/>
          <a:ext cx="11439525" cy="8825230"/>
        </a:xfrm>
        <a:prstGeom prst="rect">
          <a:avLst/>
        </a:prstGeom>
      </xdr:spPr>
    </xdr:pic>
    <xdr:clientData/>
  </xdr:twoCellAnchor>
  <xdr:twoCellAnchor>
    <xdr:from>
      <xdr:col>73</xdr:col>
      <xdr:colOff>52240</xdr:colOff>
      <xdr:row>9</xdr:row>
      <xdr:rowOff>34635</xdr:rowOff>
    </xdr:from>
    <xdr:to>
      <xdr:col>73</xdr:col>
      <xdr:colOff>1108361</xdr:colOff>
      <xdr:row>12</xdr:row>
      <xdr:rowOff>81178</xdr:rowOff>
    </xdr:to>
    <xdr:sp macro="" textlink="">
      <xdr:nvSpPr>
        <xdr:cNvPr id="50" name="ArmLabel"/>
        <xdr:cNvSpPr/>
      </xdr:nvSpPr>
      <xdr:spPr>
        <a:xfrm>
          <a:off x="103331010" y="2872740"/>
          <a:ext cx="105600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72</xdr:col>
      <xdr:colOff>398606</xdr:colOff>
      <xdr:row>20</xdr:row>
      <xdr:rowOff>207818</xdr:rowOff>
    </xdr:from>
    <xdr:to>
      <xdr:col>73</xdr:col>
      <xdr:colOff>207818</xdr:colOff>
      <xdr:row>23</xdr:row>
      <xdr:rowOff>254361</xdr:rowOff>
    </xdr:to>
    <xdr:sp macro="" textlink="">
      <xdr:nvSpPr>
        <xdr:cNvPr id="51" name="ArmLabel"/>
        <xdr:cNvSpPr/>
      </xdr:nvSpPr>
      <xdr:spPr>
        <a:xfrm>
          <a:off x="102262305" y="650367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69</xdr:col>
      <xdr:colOff>1177922</xdr:colOff>
      <xdr:row>22</xdr:row>
      <xdr:rowOff>294412</xdr:rowOff>
    </xdr:from>
    <xdr:to>
      <xdr:col>70</xdr:col>
      <xdr:colOff>987134</xdr:colOff>
      <xdr:row>26</xdr:row>
      <xdr:rowOff>29227</xdr:rowOff>
    </xdr:to>
    <xdr:sp macro="" textlink="">
      <xdr:nvSpPr>
        <xdr:cNvPr id="52" name="ArmLabel"/>
        <xdr:cNvSpPr/>
      </xdr:nvSpPr>
      <xdr:spPr>
        <a:xfrm>
          <a:off x="98797110" y="7218680"/>
          <a:ext cx="1224280" cy="99250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69</xdr:col>
      <xdr:colOff>970104</xdr:colOff>
      <xdr:row>11</xdr:row>
      <xdr:rowOff>138548</xdr:rowOff>
    </xdr:from>
    <xdr:to>
      <xdr:col>70</xdr:col>
      <xdr:colOff>779316</xdr:colOff>
      <xdr:row>14</xdr:row>
      <xdr:rowOff>185090</xdr:rowOff>
    </xdr:to>
    <xdr:sp macro="" textlink="">
      <xdr:nvSpPr>
        <xdr:cNvPr id="53" name="ArmLabel"/>
        <xdr:cNvSpPr/>
      </xdr:nvSpPr>
      <xdr:spPr>
        <a:xfrm>
          <a:off x="98589465" y="360553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D</a:t>
          </a:r>
        </a:p>
      </xdr:txBody>
    </xdr:sp>
    <xdr:clientData/>
  </xdr:twoCellAnchor>
  <xdr:twoCellAnchor>
    <xdr:from>
      <xdr:col>70</xdr:col>
      <xdr:colOff>930276</xdr:colOff>
      <xdr:row>5</xdr:row>
      <xdr:rowOff>154128</xdr:rowOff>
    </xdr:from>
    <xdr:to>
      <xdr:col>72</xdr:col>
      <xdr:colOff>86591</xdr:colOff>
      <xdr:row>7</xdr:row>
      <xdr:rowOff>69271</xdr:rowOff>
    </xdr:to>
    <xdr:sp macro="" textlink="">
      <xdr:nvSpPr>
        <xdr:cNvPr id="54" name="SiteLabel"/>
        <xdr:cNvSpPr/>
      </xdr:nvSpPr>
      <xdr:spPr>
        <a:xfrm>
          <a:off x="99964875" y="1734820"/>
          <a:ext cx="198564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70</xdr:col>
      <xdr:colOff>670502</xdr:colOff>
      <xdr:row>33</xdr:row>
      <xdr:rowOff>102175</xdr:rowOff>
    </xdr:from>
    <xdr:to>
      <xdr:col>71</xdr:col>
      <xdr:colOff>1073727</xdr:colOff>
      <xdr:row>35</xdr:row>
      <xdr:rowOff>17317</xdr:rowOff>
    </xdr:to>
    <xdr:sp macro="" textlink="">
      <xdr:nvSpPr>
        <xdr:cNvPr id="55" name="SiteLabel"/>
        <xdr:cNvSpPr/>
      </xdr:nvSpPr>
      <xdr:spPr>
        <a:xfrm>
          <a:off x="99704525" y="10483850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66</xdr:col>
      <xdr:colOff>982230</xdr:colOff>
      <xdr:row>20</xdr:row>
      <xdr:rowOff>67538</xdr:rowOff>
    </xdr:from>
    <xdr:to>
      <xdr:col>68</xdr:col>
      <xdr:colOff>138546</xdr:colOff>
      <xdr:row>21</xdr:row>
      <xdr:rowOff>294408</xdr:rowOff>
    </xdr:to>
    <xdr:sp macro="" textlink="">
      <xdr:nvSpPr>
        <xdr:cNvPr id="56" name="SiteLabel"/>
        <xdr:cNvSpPr/>
      </xdr:nvSpPr>
      <xdr:spPr>
        <a:xfrm>
          <a:off x="94357190" y="6363335"/>
          <a:ext cx="1986280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75</xdr:col>
      <xdr:colOff>358774</xdr:colOff>
      <xdr:row>19</xdr:row>
      <xdr:rowOff>154132</xdr:rowOff>
    </xdr:from>
    <xdr:to>
      <xdr:col>76</xdr:col>
      <xdr:colOff>761999</xdr:colOff>
      <xdr:row>21</xdr:row>
      <xdr:rowOff>69274</xdr:rowOff>
    </xdr:to>
    <xdr:sp macro="" textlink="">
      <xdr:nvSpPr>
        <xdr:cNvPr id="57" name="SiteLabel"/>
        <xdr:cNvSpPr/>
      </xdr:nvSpPr>
      <xdr:spPr>
        <a:xfrm>
          <a:off x="106466640" y="6135370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83</xdr:col>
      <xdr:colOff>809048</xdr:colOff>
      <xdr:row>5</xdr:row>
      <xdr:rowOff>154128</xdr:rowOff>
    </xdr:from>
    <xdr:to>
      <xdr:col>84</xdr:col>
      <xdr:colOff>1212273</xdr:colOff>
      <xdr:row>7</xdr:row>
      <xdr:rowOff>69271</xdr:rowOff>
    </xdr:to>
    <xdr:sp macro="" textlink="">
      <xdr:nvSpPr>
        <xdr:cNvPr id="58" name="SiteLabel"/>
        <xdr:cNvSpPr/>
      </xdr:nvSpPr>
      <xdr:spPr>
        <a:xfrm>
          <a:off x="118235730" y="1734820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83</xdr:col>
      <xdr:colOff>549274</xdr:colOff>
      <xdr:row>32</xdr:row>
      <xdr:rowOff>309993</xdr:rowOff>
    </xdr:from>
    <xdr:to>
      <xdr:col>84</xdr:col>
      <xdr:colOff>952499</xdr:colOff>
      <xdr:row>34</xdr:row>
      <xdr:rowOff>225136</xdr:rowOff>
    </xdr:to>
    <xdr:sp macro="" textlink="">
      <xdr:nvSpPr>
        <xdr:cNvPr id="59" name="SiteLabel"/>
        <xdr:cNvSpPr/>
      </xdr:nvSpPr>
      <xdr:spPr>
        <a:xfrm>
          <a:off x="117975380" y="1037780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79</xdr:col>
      <xdr:colOff>861003</xdr:colOff>
      <xdr:row>19</xdr:row>
      <xdr:rowOff>275357</xdr:rowOff>
    </xdr:from>
    <xdr:to>
      <xdr:col>81</xdr:col>
      <xdr:colOff>17319</xdr:colOff>
      <xdr:row>21</xdr:row>
      <xdr:rowOff>190499</xdr:rowOff>
    </xdr:to>
    <xdr:sp macro="" textlink="">
      <xdr:nvSpPr>
        <xdr:cNvPr id="60" name="SiteLabel"/>
        <xdr:cNvSpPr/>
      </xdr:nvSpPr>
      <xdr:spPr>
        <a:xfrm>
          <a:off x="112628045" y="6256655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88</xdr:col>
      <xdr:colOff>237547</xdr:colOff>
      <xdr:row>19</xdr:row>
      <xdr:rowOff>50223</xdr:rowOff>
    </xdr:from>
    <xdr:to>
      <xdr:col>89</xdr:col>
      <xdr:colOff>640772</xdr:colOff>
      <xdr:row>20</xdr:row>
      <xdr:rowOff>277092</xdr:rowOff>
    </xdr:to>
    <xdr:sp macro="" textlink="">
      <xdr:nvSpPr>
        <xdr:cNvPr id="61" name="SiteLabel"/>
        <xdr:cNvSpPr/>
      </xdr:nvSpPr>
      <xdr:spPr>
        <a:xfrm>
          <a:off x="124738130" y="6031865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86</xdr:col>
      <xdr:colOff>500349</xdr:colOff>
      <xdr:row>16</xdr:row>
      <xdr:rowOff>140709</xdr:rowOff>
    </xdr:from>
    <xdr:to>
      <xdr:col>87</xdr:col>
      <xdr:colOff>309560</xdr:colOff>
      <xdr:row>19</xdr:row>
      <xdr:rowOff>187252</xdr:rowOff>
    </xdr:to>
    <xdr:sp macro="" textlink="">
      <xdr:nvSpPr>
        <xdr:cNvPr id="63" name="ArmLabel"/>
        <xdr:cNvSpPr/>
      </xdr:nvSpPr>
      <xdr:spPr>
        <a:xfrm>
          <a:off x="106989849" y="5117522"/>
          <a:ext cx="1047461" cy="9752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82</xdr:col>
      <xdr:colOff>918153</xdr:colOff>
      <xdr:row>25</xdr:row>
      <xdr:rowOff>212148</xdr:rowOff>
    </xdr:from>
    <xdr:to>
      <xdr:col>83</xdr:col>
      <xdr:colOff>727365</xdr:colOff>
      <xdr:row>28</xdr:row>
      <xdr:rowOff>258690</xdr:rowOff>
    </xdr:to>
    <xdr:sp macro="" textlink="">
      <xdr:nvSpPr>
        <xdr:cNvPr id="64" name="ArmLabel"/>
        <xdr:cNvSpPr/>
      </xdr:nvSpPr>
      <xdr:spPr>
        <a:xfrm>
          <a:off x="102454653" y="7975023"/>
          <a:ext cx="1047462" cy="9752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83</xdr:col>
      <xdr:colOff>309848</xdr:colOff>
      <xdr:row>15</xdr:row>
      <xdr:rowOff>242459</xdr:rowOff>
    </xdr:from>
    <xdr:to>
      <xdr:col>84</xdr:col>
      <xdr:colOff>127719</xdr:colOff>
      <xdr:row>18</xdr:row>
      <xdr:rowOff>289000</xdr:rowOff>
    </xdr:to>
    <xdr:sp macro="" textlink="">
      <xdr:nvSpPr>
        <xdr:cNvPr id="65" name="ArmLabel"/>
        <xdr:cNvSpPr/>
      </xdr:nvSpPr>
      <xdr:spPr>
        <a:xfrm>
          <a:off x="103084598" y="4909709"/>
          <a:ext cx="1056121" cy="975229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 editAs="oneCell">
    <xdr:from>
      <xdr:col>92</xdr:col>
      <xdr:colOff>138545</xdr:colOff>
      <xdr:row>5</xdr:row>
      <xdr:rowOff>173181</xdr:rowOff>
    </xdr:from>
    <xdr:to>
      <xdr:col>103</xdr:col>
      <xdr:colOff>173182</xdr:colOff>
      <xdr:row>34</xdr:row>
      <xdr:rowOff>15567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298190" y="1753870"/>
          <a:ext cx="15596870" cy="8957945"/>
        </a:xfrm>
        <a:prstGeom prst="rect">
          <a:avLst/>
        </a:prstGeom>
      </xdr:spPr>
    </xdr:pic>
    <xdr:clientData/>
  </xdr:twoCellAnchor>
  <xdr:twoCellAnchor>
    <xdr:from>
      <xdr:col>99</xdr:col>
      <xdr:colOff>359639</xdr:colOff>
      <xdr:row>15</xdr:row>
      <xdr:rowOff>49789</xdr:rowOff>
    </xdr:from>
    <xdr:to>
      <xdr:col>100</xdr:col>
      <xdr:colOff>168851</xdr:colOff>
      <xdr:row>18</xdr:row>
      <xdr:rowOff>96331</xdr:rowOff>
    </xdr:to>
    <xdr:sp macro="" textlink="">
      <xdr:nvSpPr>
        <xdr:cNvPr id="67" name="ArmLabel"/>
        <xdr:cNvSpPr/>
      </xdr:nvSpPr>
      <xdr:spPr>
        <a:xfrm>
          <a:off x="122946389" y="4717039"/>
          <a:ext cx="1047462" cy="9752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96</xdr:col>
      <xdr:colOff>452727</xdr:colOff>
      <xdr:row>24</xdr:row>
      <xdr:rowOff>99581</xdr:rowOff>
    </xdr:from>
    <xdr:to>
      <xdr:col>97</xdr:col>
      <xdr:colOff>261939</xdr:colOff>
      <xdr:row>27</xdr:row>
      <xdr:rowOff>146123</xdr:rowOff>
    </xdr:to>
    <xdr:sp macro="" textlink="">
      <xdr:nvSpPr>
        <xdr:cNvPr id="68" name="ArmLabel"/>
        <xdr:cNvSpPr/>
      </xdr:nvSpPr>
      <xdr:spPr>
        <a:xfrm>
          <a:off x="119324727" y="7552894"/>
          <a:ext cx="1047462" cy="975229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96</xdr:col>
      <xdr:colOff>305520</xdr:colOff>
      <xdr:row>15</xdr:row>
      <xdr:rowOff>181845</xdr:rowOff>
    </xdr:from>
    <xdr:to>
      <xdr:col>97</xdr:col>
      <xdr:colOff>114732</xdr:colOff>
      <xdr:row>18</xdr:row>
      <xdr:rowOff>226222</xdr:rowOff>
    </xdr:to>
    <xdr:sp macro="" textlink="">
      <xdr:nvSpPr>
        <xdr:cNvPr id="69" name="ArmLabel"/>
        <xdr:cNvSpPr/>
      </xdr:nvSpPr>
      <xdr:spPr>
        <a:xfrm>
          <a:off x="119177520" y="4849095"/>
          <a:ext cx="1047462" cy="9730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96</xdr:col>
      <xdr:colOff>1051503</xdr:colOff>
      <xdr:row>5</xdr:row>
      <xdr:rowOff>206082</xdr:rowOff>
    </xdr:from>
    <xdr:to>
      <xdr:col>98</xdr:col>
      <xdr:colOff>207819</xdr:colOff>
      <xdr:row>7</xdr:row>
      <xdr:rowOff>121225</xdr:rowOff>
    </xdr:to>
    <xdr:sp macro="" textlink="">
      <xdr:nvSpPr>
        <xdr:cNvPr id="70" name="SiteLabel"/>
        <xdr:cNvSpPr/>
      </xdr:nvSpPr>
      <xdr:spPr>
        <a:xfrm>
          <a:off x="136869805" y="1786890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96</xdr:col>
      <xdr:colOff>791729</xdr:colOff>
      <xdr:row>32</xdr:row>
      <xdr:rowOff>240720</xdr:rowOff>
    </xdr:from>
    <xdr:to>
      <xdr:col>97</xdr:col>
      <xdr:colOff>1194954</xdr:colOff>
      <xdr:row>34</xdr:row>
      <xdr:rowOff>155863</xdr:rowOff>
    </xdr:to>
    <xdr:sp macro="" textlink="">
      <xdr:nvSpPr>
        <xdr:cNvPr id="71" name="SiteLabel"/>
        <xdr:cNvSpPr/>
      </xdr:nvSpPr>
      <xdr:spPr>
        <a:xfrm>
          <a:off x="136610090" y="1030859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92</xdr:col>
      <xdr:colOff>1103458</xdr:colOff>
      <xdr:row>19</xdr:row>
      <xdr:rowOff>206084</xdr:rowOff>
    </xdr:from>
    <xdr:to>
      <xdr:col>94</xdr:col>
      <xdr:colOff>259773</xdr:colOff>
      <xdr:row>21</xdr:row>
      <xdr:rowOff>121226</xdr:rowOff>
    </xdr:to>
    <xdr:sp macro="" textlink="">
      <xdr:nvSpPr>
        <xdr:cNvPr id="72" name="SiteLabel"/>
        <xdr:cNvSpPr/>
      </xdr:nvSpPr>
      <xdr:spPr>
        <a:xfrm>
          <a:off x="131262755" y="6187440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101</xdr:col>
      <xdr:colOff>480002</xdr:colOff>
      <xdr:row>18</xdr:row>
      <xdr:rowOff>292677</xdr:rowOff>
    </xdr:from>
    <xdr:to>
      <xdr:col>102</xdr:col>
      <xdr:colOff>883227</xdr:colOff>
      <xdr:row>20</xdr:row>
      <xdr:rowOff>207819</xdr:rowOff>
    </xdr:to>
    <xdr:sp macro="" textlink="">
      <xdr:nvSpPr>
        <xdr:cNvPr id="73" name="SiteLabel"/>
        <xdr:cNvSpPr/>
      </xdr:nvSpPr>
      <xdr:spPr>
        <a:xfrm>
          <a:off x="143372205" y="5959475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 editAs="oneCell">
    <xdr:from>
      <xdr:col>105</xdr:col>
      <xdr:colOff>848590</xdr:colOff>
      <xdr:row>6</xdr:row>
      <xdr:rowOff>0</xdr:rowOff>
    </xdr:from>
    <xdr:to>
      <xdr:col>115</xdr:col>
      <xdr:colOff>519546</xdr:colOff>
      <xdr:row>34</xdr:row>
      <xdr:rowOff>73479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400260" y="1895475"/>
          <a:ext cx="13818870" cy="8874125"/>
        </a:xfrm>
        <a:prstGeom prst="rect">
          <a:avLst/>
        </a:prstGeom>
      </xdr:spPr>
    </xdr:pic>
    <xdr:clientData/>
  </xdr:twoCellAnchor>
  <xdr:twoCellAnchor>
    <xdr:from>
      <xdr:col>110</xdr:col>
      <xdr:colOff>99002</xdr:colOff>
      <xdr:row>32</xdr:row>
      <xdr:rowOff>258039</xdr:rowOff>
    </xdr:from>
    <xdr:to>
      <xdr:col>111</xdr:col>
      <xdr:colOff>502227</xdr:colOff>
      <xdr:row>34</xdr:row>
      <xdr:rowOff>173182</xdr:rowOff>
    </xdr:to>
    <xdr:sp macro="" textlink="">
      <xdr:nvSpPr>
        <xdr:cNvPr id="75" name="SiteLabel"/>
        <xdr:cNvSpPr/>
      </xdr:nvSpPr>
      <xdr:spPr>
        <a:xfrm>
          <a:off x="155724225" y="1032573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105</xdr:col>
      <xdr:colOff>912957</xdr:colOff>
      <xdr:row>19</xdr:row>
      <xdr:rowOff>136812</xdr:rowOff>
    </xdr:from>
    <xdr:to>
      <xdr:col>107</xdr:col>
      <xdr:colOff>69273</xdr:colOff>
      <xdr:row>21</xdr:row>
      <xdr:rowOff>51954</xdr:rowOff>
    </xdr:to>
    <xdr:sp macro="" textlink="">
      <xdr:nvSpPr>
        <xdr:cNvPr id="76" name="SiteLabel"/>
        <xdr:cNvSpPr/>
      </xdr:nvSpPr>
      <xdr:spPr>
        <a:xfrm>
          <a:off x="149464395" y="6118225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114</xdr:col>
      <xdr:colOff>1034184</xdr:colOff>
      <xdr:row>18</xdr:row>
      <xdr:rowOff>309996</xdr:rowOff>
    </xdr:from>
    <xdr:to>
      <xdr:col>116</xdr:col>
      <xdr:colOff>190499</xdr:colOff>
      <xdr:row>20</xdr:row>
      <xdr:rowOff>225138</xdr:rowOff>
    </xdr:to>
    <xdr:sp macro="" textlink="">
      <xdr:nvSpPr>
        <xdr:cNvPr id="77" name="SiteLabel"/>
        <xdr:cNvSpPr/>
      </xdr:nvSpPr>
      <xdr:spPr>
        <a:xfrm>
          <a:off x="162318700" y="5977255"/>
          <a:ext cx="198564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109</xdr:col>
      <xdr:colOff>1120776</xdr:colOff>
      <xdr:row>5</xdr:row>
      <xdr:rowOff>292673</xdr:rowOff>
    </xdr:from>
    <xdr:to>
      <xdr:col>111</xdr:col>
      <xdr:colOff>277092</xdr:colOff>
      <xdr:row>7</xdr:row>
      <xdr:rowOff>207816</xdr:rowOff>
    </xdr:to>
    <xdr:sp macro="" textlink="">
      <xdr:nvSpPr>
        <xdr:cNvPr id="78" name="SiteLabel"/>
        <xdr:cNvSpPr/>
      </xdr:nvSpPr>
      <xdr:spPr>
        <a:xfrm>
          <a:off x="155331795" y="1873250"/>
          <a:ext cx="198564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110</xdr:col>
      <xdr:colOff>467878</xdr:colOff>
      <xdr:row>11</xdr:row>
      <xdr:rowOff>207818</xdr:rowOff>
    </xdr:from>
    <xdr:to>
      <xdr:col>111</xdr:col>
      <xdr:colOff>277090</xdr:colOff>
      <xdr:row>14</xdr:row>
      <xdr:rowOff>254360</xdr:rowOff>
    </xdr:to>
    <xdr:sp macro="" textlink="">
      <xdr:nvSpPr>
        <xdr:cNvPr id="79" name="ArmLabel"/>
        <xdr:cNvSpPr/>
      </xdr:nvSpPr>
      <xdr:spPr>
        <a:xfrm>
          <a:off x="156093160" y="3674745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112</xdr:col>
      <xdr:colOff>571790</xdr:colOff>
      <xdr:row>15</xdr:row>
      <xdr:rowOff>34638</xdr:rowOff>
    </xdr:from>
    <xdr:to>
      <xdr:col>113</xdr:col>
      <xdr:colOff>381002</xdr:colOff>
      <xdr:row>18</xdr:row>
      <xdr:rowOff>81180</xdr:rowOff>
    </xdr:to>
    <xdr:sp macro="" textlink="">
      <xdr:nvSpPr>
        <xdr:cNvPr id="80" name="ArmLabel"/>
        <xdr:cNvSpPr/>
      </xdr:nvSpPr>
      <xdr:spPr>
        <a:xfrm>
          <a:off x="159026860" y="475869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110</xdr:col>
      <xdr:colOff>537150</xdr:colOff>
      <xdr:row>24</xdr:row>
      <xdr:rowOff>277095</xdr:rowOff>
    </xdr:from>
    <xdr:to>
      <xdr:col>111</xdr:col>
      <xdr:colOff>346362</xdr:colOff>
      <xdr:row>28</xdr:row>
      <xdr:rowOff>11910</xdr:rowOff>
    </xdr:to>
    <xdr:sp macro="" textlink="">
      <xdr:nvSpPr>
        <xdr:cNvPr id="81" name="ArmLabel"/>
        <xdr:cNvSpPr/>
      </xdr:nvSpPr>
      <xdr:spPr>
        <a:xfrm>
          <a:off x="156162375" y="7830185"/>
          <a:ext cx="1224280" cy="99187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109</xdr:col>
      <xdr:colOff>86878</xdr:colOff>
      <xdr:row>22</xdr:row>
      <xdr:rowOff>86591</xdr:rowOff>
    </xdr:from>
    <xdr:to>
      <xdr:col>109</xdr:col>
      <xdr:colOff>1142999</xdr:colOff>
      <xdr:row>25</xdr:row>
      <xdr:rowOff>133133</xdr:rowOff>
    </xdr:to>
    <xdr:sp macro="" textlink="">
      <xdr:nvSpPr>
        <xdr:cNvPr id="82" name="ArmLabel"/>
        <xdr:cNvSpPr/>
      </xdr:nvSpPr>
      <xdr:spPr>
        <a:xfrm>
          <a:off x="154297380" y="7011035"/>
          <a:ext cx="105600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D</a:t>
          </a:r>
        </a:p>
      </xdr:txBody>
    </xdr:sp>
    <xdr:clientData/>
  </xdr:twoCellAnchor>
  <xdr:twoCellAnchor editAs="oneCell">
    <xdr:from>
      <xdr:col>118</xdr:col>
      <xdr:colOff>225136</xdr:colOff>
      <xdr:row>5</xdr:row>
      <xdr:rowOff>31831</xdr:rowOff>
    </xdr:from>
    <xdr:to>
      <xdr:col>129</xdr:col>
      <xdr:colOff>34635</xdr:colOff>
      <xdr:row>34</xdr:row>
      <xdr:rowOff>154751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168830" y="1612900"/>
          <a:ext cx="15372080" cy="9237980"/>
        </a:xfrm>
        <a:prstGeom prst="rect">
          <a:avLst/>
        </a:prstGeom>
      </xdr:spPr>
    </xdr:pic>
    <xdr:clientData/>
  </xdr:twoCellAnchor>
  <xdr:twoCellAnchor>
    <xdr:from>
      <xdr:col>123</xdr:col>
      <xdr:colOff>225423</xdr:colOff>
      <xdr:row>12</xdr:row>
      <xdr:rowOff>155864</xdr:rowOff>
    </xdr:from>
    <xdr:to>
      <xdr:col>124</xdr:col>
      <xdr:colOff>34635</xdr:colOff>
      <xdr:row>15</xdr:row>
      <xdr:rowOff>202406</xdr:rowOff>
    </xdr:to>
    <xdr:sp macro="" textlink="">
      <xdr:nvSpPr>
        <xdr:cNvPr id="84" name="ArmLabel"/>
        <xdr:cNvSpPr/>
      </xdr:nvSpPr>
      <xdr:spPr>
        <a:xfrm>
          <a:off x="174242730" y="393700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122</xdr:col>
      <xdr:colOff>1177927</xdr:colOff>
      <xdr:row>20</xdr:row>
      <xdr:rowOff>190501</xdr:rowOff>
    </xdr:from>
    <xdr:to>
      <xdr:col>123</xdr:col>
      <xdr:colOff>987139</xdr:colOff>
      <xdr:row>23</xdr:row>
      <xdr:rowOff>237044</xdr:rowOff>
    </xdr:to>
    <xdr:sp macro="" textlink="">
      <xdr:nvSpPr>
        <xdr:cNvPr id="85" name="ArmLabel"/>
        <xdr:cNvSpPr/>
      </xdr:nvSpPr>
      <xdr:spPr>
        <a:xfrm>
          <a:off x="173781085" y="6486525"/>
          <a:ext cx="122364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120</xdr:col>
      <xdr:colOff>675695</xdr:colOff>
      <xdr:row>21</xdr:row>
      <xdr:rowOff>190504</xdr:rowOff>
    </xdr:from>
    <xdr:to>
      <xdr:col>121</xdr:col>
      <xdr:colOff>484907</xdr:colOff>
      <xdr:row>24</xdr:row>
      <xdr:rowOff>237046</xdr:rowOff>
    </xdr:to>
    <xdr:sp macro="" textlink="">
      <xdr:nvSpPr>
        <xdr:cNvPr id="86" name="ArmLabel"/>
        <xdr:cNvSpPr/>
      </xdr:nvSpPr>
      <xdr:spPr>
        <a:xfrm>
          <a:off x="170449240" y="6800850"/>
          <a:ext cx="122364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122</xdr:col>
      <xdr:colOff>653184</xdr:colOff>
      <xdr:row>33</xdr:row>
      <xdr:rowOff>84857</xdr:rowOff>
    </xdr:from>
    <xdr:to>
      <xdr:col>123</xdr:col>
      <xdr:colOff>1056409</xdr:colOff>
      <xdr:row>35</xdr:row>
      <xdr:rowOff>0</xdr:rowOff>
    </xdr:to>
    <xdr:sp macro="" textlink="">
      <xdr:nvSpPr>
        <xdr:cNvPr id="87" name="SiteLabel"/>
        <xdr:cNvSpPr/>
      </xdr:nvSpPr>
      <xdr:spPr>
        <a:xfrm>
          <a:off x="173255940" y="10466705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118</xdr:col>
      <xdr:colOff>220230</xdr:colOff>
      <xdr:row>19</xdr:row>
      <xdr:rowOff>275357</xdr:rowOff>
    </xdr:from>
    <xdr:to>
      <xdr:col>119</xdr:col>
      <xdr:colOff>623455</xdr:colOff>
      <xdr:row>21</xdr:row>
      <xdr:rowOff>190499</xdr:rowOff>
    </xdr:to>
    <xdr:sp macro="" textlink="">
      <xdr:nvSpPr>
        <xdr:cNvPr id="88" name="SiteLabel"/>
        <xdr:cNvSpPr/>
      </xdr:nvSpPr>
      <xdr:spPr>
        <a:xfrm>
          <a:off x="167163750" y="625665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127</xdr:col>
      <xdr:colOff>341456</xdr:colOff>
      <xdr:row>19</xdr:row>
      <xdr:rowOff>136814</xdr:rowOff>
    </xdr:from>
    <xdr:to>
      <xdr:col>128</xdr:col>
      <xdr:colOff>744681</xdr:colOff>
      <xdr:row>21</xdr:row>
      <xdr:rowOff>51956</xdr:rowOff>
    </xdr:to>
    <xdr:sp macro="" textlink="">
      <xdr:nvSpPr>
        <xdr:cNvPr id="89" name="SiteLabel"/>
        <xdr:cNvSpPr/>
      </xdr:nvSpPr>
      <xdr:spPr>
        <a:xfrm>
          <a:off x="180018055" y="611822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122</xdr:col>
      <xdr:colOff>705140</xdr:colOff>
      <xdr:row>5</xdr:row>
      <xdr:rowOff>258036</xdr:rowOff>
    </xdr:from>
    <xdr:to>
      <xdr:col>123</xdr:col>
      <xdr:colOff>1108365</xdr:colOff>
      <xdr:row>7</xdr:row>
      <xdr:rowOff>173179</xdr:rowOff>
    </xdr:to>
    <xdr:sp macro="" textlink="">
      <xdr:nvSpPr>
        <xdr:cNvPr id="90" name="SiteLabel"/>
        <xdr:cNvSpPr/>
      </xdr:nvSpPr>
      <xdr:spPr>
        <a:xfrm>
          <a:off x="173308010" y="183896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 editAs="oneCell">
    <xdr:from>
      <xdr:col>130</xdr:col>
      <xdr:colOff>779317</xdr:colOff>
      <xdr:row>5</xdr:row>
      <xdr:rowOff>138545</xdr:rowOff>
    </xdr:from>
    <xdr:to>
      <xdr:col>142</xdr:col>
      <xdr:colOff>17318</xdr:colOff>
      <xdr:row>34</xdr:row>
      <xdr:rowOff>225003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700545" y="1719580"/>
          <a:ext cx="16215360" cy="9201785"/>
        </a:xfrm>
        <a:prstGeom prst="rect">
          <a:avLst/>
        </a:prstGeom>
      </xdr:spPr>
    </xdr:pic>
    <xdr:clientData/>
  </xdr:twoCellAnchor>
  <xdr:twoCellAnchor>
    <xdr:from>
      <xdr:col>137</xdr:col>
      <xdr:colOff>537150</xdr:colOff>
      <xdr:row>11</xdr:row>
      <xdr:rowOff>242454</xdr:rowOff>
    </xdr:from>
    <xdr:to>
      <xdr:col>138</xdr:col>
      <xdr:colOff>346361</xdr:colOff>
      <xdr:row>14</xdr:row>
      <xdr:rowOff>288996</xdr:rowOff>
    </xdr:to>
    <xdr:sp macro="" textlink="">
      <xdr:nvSpPr>
        <xdr:cNvPr id="100" name="ArmLabel"/>
        <xdr:cNvSpPr/>
      </xdr:nvSpPr>
      <xdr:spPr>
        <a:xfrm>
          <a:off x="194361435" y="3709035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136</xdr:col>
      <xdr:colOff>710336</xdr:colOff>
      <xdr:row>22</xdr:row>
      <xdr:rowOff>51955</xdr:rowOff>
    </xdr:from>
    <xdr:to>
      <xdr:col>137</xdr:col>
      <xdr:colOff>519548</xdr:colOff>
      <xdr:row>25</xdr:row>
      <xdr:rowOff>98497</xdr:rowOff>
    </xdr:to>
    <xdr:sp macro="" textlink="">
      <xdr:nvSpPr>
        <xdr:cNvPr id="101" name="ArmLabel"/>
        <xdr:cNvSpPr/>
      </xdr:nvSpPr>
      <xdr:spPr>
        <a:xfrm>
          <a:off x="193120010" y="6976110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133</xdr:col>
      <xdr:colOff>467877</xdr:colOff>
      <xdr:row>23</xdr:row>
      <xdr:rowOff>86595</xdr:rowOff>
    </xdr:from>
    <xdr:to>
      <xdr:col>134</xdr:col>
      <xdr:colOff>277089</xdr:colOff>
      <xdr:row>26</xdr:row>
      <xdr:rowOff>133137</xdr:rowOff>
    </xdr:to>
    <xdr:sp macro="" textlink="">
      <xdr:nvSpPr>
        <xdr:cNvPr id="102" name="ArmLabel"/>
        <xdr:cNvSpPr/>
      </xdr:nvSpPr>
      <xdr:spPr>
        <a:xfrm>
          <a:off x="188633100" y="732536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135</xdr:col>
      <xdr:colOff>670502</xdr:colOff>
      <xdr:row>33</xdr:row>
      <xdr:rowOff>15584</xdr:rowOff>
    </xdr:from>
    <xdr:to>
      <xdr:col>136</xdr:col>
      <xdr:colOff>1073727</xdr:colOff>
      <xdr:row>34</xdr:row>
      <xdr:rowOff>242454</xdr:rowOff>
    </xdr:to>
    <xdr:sp macro="" textlink="">
      <xdr:nvSpPr>
        <xdr:cNvPr id="103" name="SiteLabel"/>
        <xdr:cNvSpPr/>
      </xdr:nvSpPr>
      <xdr:spPr>
        <a:xfrm>
          <a:off x="191665225" y="10397490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131</xdr:col>
      <xdr:colOff>237548</xdr:colOff>
      <xdr:row>19</xdr:row>
      <xdr:rowOff>206084</xdr:rowOff>
    </xdr:from>
    <xdr:to>
      <xdr:col>132</xdr:col>
      <xdr:colOff>640773</xdr:colOff>
      <xdr:row>21</xdr:row>
      <xdr:rowOff>121226</xdr:rowOff>
    </xdr:to>
    <xdr:sp macro="" textlink="">
      <xdr:nvSpPr>
        <xdr:cNvPr id="104" name="SiteLabel"/>
        <xdr:cNvSpPr/>
      </xdr:nvSpPr>
      <xdr:spPr>
        <a:xfrm>
          <a:off x="185573670" y="618744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140</xdr:col>
      <xdr:colOff>358774</xdr:colOff>
      <xdr:row>19</xdr:row>
      <xdr:rowOff>67541</xdr:rowOff>
    </xdr:from>
    <xdr:to>
      <xdr:col>141</xdr:col>
      <xdr:colOff>761999</xdr:colOff>
      <xdr:row>20</xdr:row>
      <xdr:rowOff>294410</xdr:rowOff>
    </xdr:to>
    <xdr:sp macro="" textlink="">
      <xdr:nvSpPr>
        <xdr:cNvPr id="105" name="SiteLabel"/>
        <xdr:cNvSpPr/>
      </xdr:nvSpPr>
      <xdr:spPr>
        <a:xfrm>
          <a:off x="198427340" y="6049010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135</xdr:col>
      <xdr:colOff>722458</xdr:colOff>
      <xdr:row>5</xdr:row>
      <xdr:rowOff>188763</xdr:rowOff>
    </xdr:from>
    <xdr:to>
      <xdr:col>136</xdr:col>
      <xdr:colOff>1125683</xdr:colOff>
      <xdr:row>7</xdr:row>
      <xdr:rowOff>103906</xdr:rowOff>
    </xdr:to>
    <xdr:sp macro="" textlink="">
      <xdr:nvSpPr>
        <xdr:cNvPr id="106" name="SiteLabel"/>
        <xdr:cNvSpPr/>
      </xdr:nvSpPr>
      <xdr:spPr>
        <a:xfrm>
          <a:off x="191717295" y="176974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 editAs="oneCell">
    <xdr:from>
      <xdr:col>144</xdr:col>
      <xdr:colOff>883227</xdr:colOff>
      <xdr:row>5</xdr:row>
      <xdr:rowOff>103908</xdr:rowOff>
    </xdr:from>
    <xdr:to>
      <xdr:col>154</xdr:col>
      <xdr:colOff>484910</xdr:colOff>
      <xdr:row>33</xdr:row>
      <xdr:rowOff>222996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4610970" y="1684655"/>
          <a:ext cx="13749655" cy="8920480"/>
        </a:xfrm>
        <a:prstGeom prst="rect">
          <a:avLst/>
        </a:prstGeom>
      </xdr:spPr>
    </xdr:pic>
    <xdr:clientData/>
  </xdr:twoCellAnchor>
  <xdr:twoCellAnchor>
    <xdr:from>
      <xdr:col>150</xdr:col>
      <xdr:colOff>1039376</xdr:colOff>
      <xdr:row>11</xdr:row>
      <xdr:rowOff>294407</xdr:rowOff>
    </xdr:from>
    <xdr:to>
      <xdr:col>151</xdr:col>
      <xdr:colOff>848588</xdr:colOff>
      <xdr:row>15</xdr:row>
      <xdr:rowOff>29222</xdr:rowOff>
    </xdr:to>
    <xdr:sp macro="" textlink="">
      <xdr:nvSpPr>
        <xdr:cNvPr id="108" name="ArmLabel"/>
        <xdr:cNvSpPr/>
      </xdr:nvSpPr>
      <xdr:spPr>
        <a:xfrm>
          <a:off x="213255860" y="3761105"/>
          <a:ext cx="1224280" cy="99250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150</xdr:col>
      <xdr:colOff>312017</xdr:colOff>
      <xdr:row>20</xdr:row>
      <xdr:rowOff>190499</xdr:rowOff>
    </xdr:from>
    <xdr:to>
      <xdr:col>151</xdr:col>
      <xdr:colOff>121229</xdr:colOff>
      <xdr:row>23</xdr:row>
      <xdr:rowOff>237042</xdr:rowOff>
    </xdr:to>
    <xdr:sp macro="" textlink="">
      <xdr:nvSpPr>
        <xdr:cNvPr id="109" name="ArmLabel"/>
        <xdr:cNvSpPr/>
      </xdr:nvSpPr>
      <xdr:spPr>
        <a:xfrm>
          <a:off x="212528785" y="6485890"/>
          <a:ext cx="1223645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146</xdr:col>
      <xdr:colOff>1039378</xdr:colOff>
      <xdr:row>23</xdr:row>
      <xdr:rowOff>242457</xdr:rowOff>
    </xdr:from>
    <xdr:to>
      <xdr:col>147</xdr:col>
      <xdr:colOff>848590</xdr:colOff>
      <xdr:row>26</xdr:row>
      <xdr:rowOff>288999</xdr:rowOff>
    </xdr:to>
    <xdr:sp macro="" textlink="">
      <xdr:nvSpPr>
        <xdr:cNvPr id="110" name="ArmLabel"/>
        <xdr:cNvSpPr/>
      </xdr:nvSpPr>
      <xdr:spPr>
        <a:xfrm>
          <a:off x="207596740" y="7480935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148</xdr:col>
      <xdr:colOff>843684</xdr:colOff>
      <xdr:row>32</xdr:row>
      <xdr:rowOff>309992</xdr:rowOff>
    </xdr:from>
    <xdr:to>
      <xdr:col>150</xdr:col>
      <xdr:colOff>0</xdr:colOff>
      <xdr:row>34</xdr:row>
      <xdr:rowOff>225135</xdr:rowOff>
    </xdr:to>
    <xdr:sp macro="" textlink="">
      <xdr:nvSpPr>
        <xdr:cNvPr id="111" name="SiteLabel"/>
        <xdr:cNvSpPr/>
      </xdr:nvSpPr>
      <xdr:spPr>
        <a:xfrm>
          <a:off x="210230720" y="10377805"/>
          <a:ext cx="198628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144</xdr:col>
      <xdr:colOff>410730</xdr:colOff>
      <xdr:row>19</xdr:row>
      <xdr:rowOff>188765</xdr:rowOff>
    </xdr:from>
    <xdr:to>
      <xdr:col>145</xdr:col>
      <xdr:colOff>813955</xdr:colOff>
      <xdr:row>21</xdr:row>
      <xdr:rowOff>103907</xdr:rowOff>
    </xdr:to>
    <xdr:sp macro="" textlink="">
      <xdr:nvSpPr>
        <xdr:cNvPr id="112" name="SiteLabel"/>
        <xdr:cNvSpPr/>
      </xdr:nvSpPr>
      <xdr:spPr>
        <a:xfrm>
          <a:off x="204138530" y="6170295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153</xdr:col>
      <xdr:colOff>531956</xdr:colOff>
      <xdr:row>19</xdr:row>
      <xdr:rowOff>50222</xdr:rowOff>
    </xdr:from>
    <xdr:to>
      <xdr:col>154</xdr:col>
      <xdr:colOff>935181</xdr:colOff>
      <xdr:row>20</xdr:row>
      <xdr:rowOff>277091</xdr:rowOff>
    </xdr:to>
    <xdr:sp macro="" textlink="">
      <xdr:nvSpPr>
        <xdr:cNvPr id="113" name="SiteLabel"/>
        <xdr:cNvSpPr/>
      </xdr:nvSpPr>
      <xdr:spPr>
        <a:xfrm>
          <a:off x="216992835" y="6031865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148</xdr:col>
      <xdr:colOff>895640</xdr:colOff>
      <xdr:row>5</xdr:row>
      <xdr:rowOff>171444</xdr:rowOff>
    </xdr:from>
    <xdr:to>
      <xdr:col>150</xdr:col>
      <xdr:colOff>51955</xdr:colOff>
      <xdr:row>7</xdr:row>
      <xdr:rowOff>86587</xdr:rowOff>
    </xdr:to>
    <xdr:sp macro="" textlink="">
      <xdr:nvSpPr>
        <xdr:cNvPr id="114" name="SiteLabel"/>
        <xdr:cNvSpPr/>
      </xdr:nvSpPr>
      <xdr:spPr>
        <a:xfrm>
          <a:off x="210282790" y="1751965"/>
          <a:ext cx="198564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>
    <xdr:from>
      <xdr:col>146</xdr:col>
      <xdr:colOff>1091333</xdr:colOff>
      <xdr:row>13</xdr:row>
      <xdr:rowOff>138548</xdr:rowOff>
    </xdr:from>
    <xdr:to>
      <xdr:col>147</xdr:col>
      <xdr:colOff>900545</xdr:colOff>
      <xdr:row>16</xdr:row>
      <xdr:rowOff>185090</xdr:rowOff>
    </xdr:to>
    <xdr:sp macro="" textlink="">
      <xdr:nvSpPr>
        <xdr:cNvPr id="115" name="ArmLabel"/>
        <xdr:cNvSpPr/>
      </xdr:nvSpPr>
      <xdr:spPr>
        <a:xfrm>
          <a:off x="207648810" y="423418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D</a:t>
          </a:r>
        </a:p>
      </xdr:txBody>
    </xdr:sp>
    <xdr:clientData/>
  </xdr:twoCellAnchor>
  <xdr:twoCellAnchor editAs="oneCell">
    <xdr:from>
      <xdr:col>156</xdr:col>
      <xdr:colOff>259773</xdr:colOff>
      <xdr:row>5</xdr:row>
      <xdr:rowOff>173181</xdr:rowOff>
    </xdr:from>
    <xdr:to>
      <xdr:col>168</xdr:col>
      <xdr:colOff>1056410</xdr:colOff>
      <xdr:row>34</xdr:row>
      <xdr:rowOff>211739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0965395" y="1753870"/>
          <a:ext cx="17773650" cy="9154160"/>
        </a:xfrm>
        <a:prstGeom prst="rect">
          <a:avLst/>
        </a:prstGeom>
      </xdr:spPr>
    </xdr:pic>
    <xdr:clientData/>
  </xdr:twoCellAnchor>
  <xdr:twoCellAnchor>
    <xdr:from>
      <xdr:col>165</xdr:col>
      <xdr:colOff>277376</xdr:colOff>
      <xdr:row>11</xdr:row>
      <xdr:rowOff>242453</xdr:rowOff>
    </xdr:from>
    <xdr:to>
      <xdr:col>166</xdr:col>
      <xdr:colOff>86588</xdr:colOff>
      <xdr:row>14</xdr:row>
      <xdr:rowOff>288995</xdr:rowOff>
    </xdr:to>
    <xdr:sp macro="" textlink="">
      <xdr:nvSpPr>
        <xdr:cNvPr id="117" name="ArmLabel"/>
        <xdr:cNvSpPr/>
      </xdr:nvSpPr>
      <xdr:spPr>
        <a:xfrm>
          <a:off x="233715560" y="3709035"/>
          <a:ext cx="1224280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162</xdr:col>
      <xdr:colOff>450562</xdr:colOff>
      <xdr:row>24</xdr:row>
      <xdr:rowOff>225136</xdr:rowOff>
    </xdr:from>
    <xdr:to>
      <xdr:col>163</xdr:col>
      <xdr:colOff>259774</xdr:colOff>
      <xdr:row>27</xdr:row>
      <xdr:rowOff>271678</xdr:rowOff>
    </xdr:to>
    <xdr:sp macro="" textlink="">
      <xdr:nvSpPr>
        <xdr:cNvPr id="118" name="ArmLabel"/>
        <xdr:cNvSpPr/>
      </xdr:nvSpPr>
      <xdr:spPr>
        <a:xfrm>
          <a:off x="229644575" y="7778115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160</xdr:col>
      <xdr:colOff>69559</xdr:colOff>
      <xdr:row>21</xdr:row>
      <xdr:rowOff>207820</xdr:rowOff>
    </xdr:from>
    <xdr:to>
      <xdr:col>160</xdr:col>
      <xdr:colOff>1125680</xdr:colOff>
      <xdr:row>24</xdr:row>
      <xdr:rowOff>254362</xdr:rowOff>
    </xdr:to>
    <xdr:sp macro="" textlink="">
      <xdr:nvSpPr>
        <xdr:cNvPr id="119" name="ArmLabel"/>
        <xdr:cNvSpPr/>
      </xdr:nvSpPr>
      <xdr:spPr>
        <a:xfrm>
          <a:off x="226434015" y="6817995"/>
          <a:ext cx="1056005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161</xdr:col>
      <xdr:colOff>653183</xdr:colOff>
      <xdr:row>32</xdr:row>
      <xdr:rowOff>136811</xdr:rowOff>
    </xdr:from>
    <xdr:to>
      <xdr:col>162</xdr:col>
      <xdr:colOff>1056408</xdr:colOff>
      <xdr:row>34</xdr:row>
      <xdr:rowOff>51954</xdr:rowOff>
    </xdr:to>
    <xdr:sp macro="" textlink="">
      <xdr:nvSpPr>
        <xdr:cNvPr id="120" name="SiteLabel"/>
        <xdr:cNvSpPr/>
      </xdr:nvSpPr>
      <xdr:spPr>
        <a:xfrm>
          <a:off x="228432360" y="10204450"/>
          <a:ext cx="181800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156</xdr:col>
      <xdr:colOff>549276</xdr:colOff>
      <xdr:row>19</xdr:row>
      <xdr:rowOff>50220</xdr:rowOff>
    </xdr:from>
    <xdr:to>
      <xdr:col>157</xdr:col>
      <xdr:colOff>952501</xdr:colOff>
      <xdr:row>20</xdr:row>
      <xdr:rowOff>277089</xdr:rowOff>
    </xdr:to>
    <xdr:sp macro="" textlink="">
      <xdr:nvSpPr>
        <xdr:cNvPr id="121" name="SiteLabel"/>
        <xdr:cNvSpPr/>
      </xdr:nvSpPr>
      <xdr:spPr>
        <a:xfrm>
          <a:off x="221254955" y="6031865"/>
          <a:ext cx="1818005" cy="54102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167</xdr:col>
      <xdr:colOff>133638</xdr:colOff>
      <xdr:row>19</xdr:row>
      <xdr:rowOff>223404</xdr:rowOff>
    </xdr:from>
    <xdr:to>
      <xdr:col>168</xdr:col>
      <xdr:colOff>536863</xdr:colOff>
      <xdr:row>21</xdr:row>
      <xdr:rowOff>138546</xdr:rowOff>
    </xdr:to>
    <xdr:sp macro="" textlink="">
      <xdr:nvSpPr>
        <xdr:cNvPr id="122" name="SiteLabel"/>
        <xdr:cNvSpPr/>
      </xdr:nvSpPr>
      <xdr:spPr>
        <a:xfrm>
          <a:off x="236401610" y="6204585"/>
          <a:ext cx="1818005" cy="54419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161</xdr:col>
      <xdr:colOff>1207366</xdr:colOff>
      <xdr:row>5</xdr:row>
      <xdr:rowOff>309990</xdr:rowOff>
    </xdr:from>
    <xdr:to>
      <xdr:col>163</xdr:col>
      <xdr:colOff>363682</xdr:colOff>
      <xdr:row>7</xdr:row>
      <xdr:rowOff>225133</xdr:rowOff>
    </xdr:to>
    <xdr:sp macro="" textlink="">
      <xdr:nvSpPr>
        <xdr:cNvPr id="123" name="SiteLabel"/>
        <xdr:cNvSpPr/>
      </xdr:nvSpPr>
      <xdr:spPr>
        <a:xfrm>
          <a:off x="228986715" y="1891030"/>
          <a:ext cx="1985645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 editAs="oneCell">
    <xdr:from>
      <xdr:col>170</xdr:col>
      <xdr:colOff>779319</xdr:colOff>
      <xdr:row>5</xdr:row>
      <xdr:rowOff>34636</xdr:rowOff>
    </xdr:from>
    <xdr:to>
      <xdr:col>179</xdr:col>
      <xdr:colOff>311727</xdr:colOff>
      <xdr:row>34</xdr:row>
      <xdr:rowOff>290657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1291745" y="1615440"/>
          <a:ext cx="12265025" cy="9371330"/>
        </a:xfrm>
        <a:prstGeom prst="rect">
          <a:avLst/>
        </a:prstGeom>
      </xdr:spPr>
    </xdr:pic>
    <xdr:clientData/>
  </xdr:twoCellAnchor>
  <xdr:twoCellAnchor>
    <xdr:from>
      <xdr:col>174</xdr:col>
      <xdr:colOff>1039376</xdr:colOff>
      <xdr:row>9</xdr:row>
      <xdr:rowOff>225134</xdr:rowOff>
    </xdr:from>
    <xdr:to>
      <xdr:col>175</xdr:col>
      <xdr:colOff>848588</xdr:colOff>
      <xdr:row>12</xdr:row>
      <xdr:rowOff>271677</xdr:rowOff>
    </xdr:to>
    <xdr:sp macro="" textlink="">
      <xdr:nvSpPr>
        <xdr:cNvPr id="125" name="ArmLabel"/>
        <xdr:cNvSpPr/>
      </xdr:nvSpPr>
      <xdr:spPr>
        <a:xfrm>
          <a:off x="247210580" y="3063240"/>
          <a:ext cx="1224280" cy="98933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A</a:t>
          </a:r>
          <a:endParaRPr lang="en-GB" sz="1800"/>
        </a:p>
      </xdr:txBody>
    </xdr:sp>
    <xdr:clientData/>
  </xdr:twoCellAnchor>
  <xdr:twoCellAnchor>
    <xdr:from>
      <xdr:col>175</xdr:col>
      <xdr:colOff>606426</xdr:colOff>
      <xdr:row>23</xdr:row>
      <xdr:rowOff>121228</xdr:rowOff>
    </xdr:from>
    <xdr:to>
      <xdr:col>176</xdr:col>
      <xdr:colOff>415638</xdr:colOff>
      <xdr:row>26</xdr:row>
      <xdr:rowOff>167770</xdr:rowOff>
    </xdr:to>
    <xdr:sp macro="" textlink="">
      <xdr:nvSpPr>
        <xdr:cNvPr id="126" name="ArmLabel"/>
        <xdr:cNvSpPr/>
      </xdr:nvSpPr>
      <xdr:spPr>
        <a:xfrm>
          <a:off x="248192925" y="7359650"/>
          <a:ext cx="1223645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B</a:t>
          </a:r>
        </a:p>
      </xdr:txBody>
    </xdr:sp>
    <xdr:clientData/>
  </xdr:twoCellAnchor>
  <xdr:twoCellAnchor>
    <xdr:from>
      <xdr:col>173</xdr:col>
      <xdr:colOff>242741</xdr:colOff>
      <xdr:row>19</xdr:row>
      <xdr:rowOff>242457</xdr:rowOff>
    </xdr:from>
    <xdr:to>
      <xdr:col>174</xdr:col>
      <xdr:colOff>51953</xdr:colOff>
      <xdr:row>22</xdr:row>
      <xdr:rowOff>288999</xdr:rowOff>
    </xdr:to>
    <xdr:sp macro="" textlink="">
      <xdr:nvSpPr>
        <xdr:cNvPr id="127" name="ArmLabel"/>
        <xdr:cNvSpPr/>
      </xdr:nvSpPr>
      <xdr:spPr>
        <a:xfrm>
          <a:off x="244999510" y="6223635"/>
          <a:ext cx="1223645" cy="989965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400"/>
            <a:t>C</a:t>
          </a:r>
        </a:p>
      </xdr:txBody>
    </xdr:sp>
    <xdr:clientData/>
  </xdr:twoCellAnchor>
  <xdr:twoCellAnchor>
    <xdr:from>
      <xdr:col>174</xdr:col>
      <xdr:colOff>826366</xdr:colOff>
      <xdr:row>33</xdr:row>
      <xdr:rowOff>32902</xdr:rowOff>
    </xdr:from>
    <xdr:to>
      <xdr:col>175</xdr:col>
      <xdr:colOff>1229591</xdr:colOff>
      <xdr:row>34</xdr:row>
      <xdr:rowOff>259772</xdr:rowOff>
    </xdr:to>
    <xdr:sp macro="" textlink="">
      <xdr:nvSpPr>
        <xdr:cNvPr id="128" name="SiteLabel"/>
        <xdr:cNvSpPr/>
      </xdr:nvSpPr>
      <xdr:spPr>
        <a:xfrm>
          <a:off x="246997855" y="10414635"/>
          <a:ext cx="1818005" cy="54165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Southbound</a:t>
          </a:r>
        </a:p>
      </xdr:txBody>
    </xdr:sp>
    <xdr:clientData/>
  </xdr:twoCellAnchor>
  <xdr:twoCellAnchor>
    <xdr:from>
      <xdr:col>170</xdr:col>
      <xdr:colOff>462686</xdr:colOff>
      <xdr:row>18</xdr:row>
      <xdr:rowOff>32902</xdr:rowOff>
    </xdr:from>
    <xdr:to>
      <xdr:col>171</xdr:col>
      <xdr:colOff>865910</xdr:colOff>
      <xdr:row>19</xdr:row>
      <xdr:rowOff>259772</xdr:rowOff>
    </xdr:to>
    <xdr:sp macro="" textlink="">
      <xdr:nvSpPr>
        <xdr:cNvPr id="129" name="SiteLabel"/>
        <xdr:cNvSpPr/>
      </xdr:nvSpPr>
      <xdr:spPr>
        <a:xfrm>
          <a:off x="240974880" y="5699760"/>
          <a:ext cx="1818005" cy="54165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Westbound</a:t>
          </a:r>
        </a:p>
      </xdr:txBody>
    </xdr:sp>
    <xdr:clientData/>
  </xdr:twoCellAnchor>
  <xdr:twoCellAnchor>
    <xdr:from>
      <xdr:col>178</xdr:col>
      <xdr:colOff>99002</xdr:colOff>
      <xdr:row>18</xdr:row>
      <xdr:rowOff>136813</xdr:rowOff>
    </xdr:from>
    <xdr:to>
      <xdr:col>179</xdr:col>
      <xdr:colOff>259773</xdr:colOff>
      <xdr:row>20</xdr:row>
      <xdr:rowOff>51955</xdr:rowOff>
    </xdr:to>
    <xdr:sp macro="" textlink="">
      <xdr:nvSpPr>
        <xdr:cNvPr id="130" name="SiteLabel"/>
        <xdr:cNvSpPr/>
      </xdr:nvSpPr>
      <xdr:spPr>
        <a:xfrm>
          <a:off x="251929265" y="5803900"/>
          <a:ext cx="1576070" cy="543560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Eastbound</a:t>
          </a:r>
        </a:p>
      </xdr:txBody>
    </xdr:sp>
    <xdr:clientData/>
  </xdr:twoCellAnchor>
  <xdr:twoCellAnchor>
    <xdr:from>
      <xdr:col>174</xdr:col>
      <xdr:colOff>722458</xdr:colOff>
      <xdr:row>5</xdr:row>
      <xdr:rowOff>32899</xdr:rowOff>
    </xdr:from>
    <xdr:to>
      <xdr:col>175</xdr:col>
      <xdr:colOff>1125683</xdr:colOff>
      <xdr:row>6</xdr:row>
      <xdr:rowOff>259769</xdr:rowOff>
    </xdr:to>
    <xdr:sp macro="" textlink="">
      <xdr:nvSpPr>
        <xdr:cNvPr id="131" name="SiteLabel"/>
        <xdr:cNvSpPr/>
      </xdr:nvSpPr>
      <xdr:spPr>
        <a:xfrm>
          <a:off x="246893715" y="1613535"/>
          <a:ext cx="1818005" cy="54165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GB" sz="2000"/>
            <a:t>Northbound</a:t>
          </a:r>
        </a:p>
      </xdr:txBody>
    </xdr:sp>
    <xdr:clientData/>
  </xdr:twoCellAnchor>
  <xdr:twoCellAnchor editAs="oneCell">
    <xdr:from>
      <xdr:col>32</xdr:col>
      <xdr:colOff>1120774</xdr:colOff>
      <xdr:row>11</xdr:row>
      <xdr:rowOff>131763</xdr:rowOff>
    </xdr:from>
    <xdr:to>
      <xdr:col>33</xdr:col>
      <xdr:colOff>406997</xdr:colOff>
      <xdr:row>13</xdr:row>
      <xdr:rowOff>50225</xdr:rowOff>
    </xdr:to>
    <xdr:pic>
      <xdr:nvPicPr>
        <xdr:cNvPr id="133" name="picArmA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4774" y="3560763"/>
          <a:ext cx="524473" cy="53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411163</xdr:colOff>
      <xdr:row>23</xdr:row>
      <xdr:rowOff>55561</xdr:rowOff>
    </xdr:from>
    <xdr:to>
      <xdr:col>33</xdr:col>
      <xdr:colOff>974977</xdr:colOff>
      <xdr:row>24</xdr:row>
      <xdr:rowOff>283587</xdr:rowOff>
    </xdr:to>
    <xdr:pic>
      <xdr:nvPicPr>
        <xdr:cNvPr id="134" name="picArmB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3413" y="7199311"/>
          <a:ext cx="563814" cy="53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515938</xdr:colOff>
      <xdr:row>21</xdr:row>
      <xdr:rowOff>284162</xdr:rowOff>
    </xdr:from>
    <xdr:to>
      <xdr:col>30</xdr:col>
      <xdr:colOff>1080404</xdr:colOff>
      <xdr:row>23</xdr:row>
      <xdr:rowOff>229503</xdr:rowOff>
    </xdr:to>
    <xdr:pic>
      <xdr:nvPicPr>
        <xdr:cNvPr id="135" name="picArmC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3438" y="6808787"/>
          <a:ext cx="564466" cy="564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554036</xdr:colOff>
      <xdr:row>9</xdr:row>
      <xdr:rowOff>46036</xdr:rowOff>
    </xdr:from>
    <xdr:to>
      <xdr:col>29</xdr:col>
      <xdr:colOff>1091625</xdr:colOff>
      <xdr:row>10</xdr:row>
      <xdr:rowOff>274062</xdr:rowOff>
    </xdr:to>
    <xdr:pic>
      <xdr:nvPicPr>
        <xdr:cNvPr id="136" name="picArmD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63286" y="2855911"/>
          <a:ext cx="537589" cy="53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139700</xdr:rowOff>
    </xdr:from>
    <xdr:to>
      <xdr:col>5</xdr:col>
      <xdr:colOff>178154</xdr:colOff>
      <xdr:row>5</xdr:row>
      <xdr:rowOff>88900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39700"/>
          <a:ext cx="3727450" cy="94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tabSelected="1" zoomScale="85" zoomScaleNormal="85" workbookViewId="0"/>
  </sheetViews>
  <sheetFormatPr defaultColWidth="9.140625" defaultRowHeight="12.75"/>
  <cols>
    <col min="1" max="1" width="21.85546875" style="15" customWidth="1"/>
    <col min="2" max="3" width="40.85546875" style="15" customWidth="1"/>
    <col min="4" max="4" width="21.85546875" style="15" customWidth="1"/>
    <col min="5" max="9" width="9.140625" style="15"/>
    <col min="10" max="10" width="12.140625" style="15" customWidth="1"/>
    <col min="11" max="16384" width="9.140625" style="15"/>
  </cols>
  <sheetData>
    <row r="1" spans="1:4" ht="30.75" customHeight="1">
      <c r="A1" s="16"/>
      <c r="B1" s="16"/>
      <c r="C1" s="16"/>
      <c r="D1" s="16"/>
    </row>
    <row r="2" spans="1:4" ht="30.75" customHeight="1">
      <c r="A2" s="17"/>
      <c r="B2" s="17"/>
      <c r="C2" s="17"/>
      <c r="D2" s="17"/>
    </row>
    <row r="3" spans="1:4" ht="30.75" customHeight="1">
      <c r="A3" s="17"/>
      <c r="B3" s="17"/>
      <c r="C3" s="17"/>
      <c r="D3" s="17"/>
    </row>
    <row r="4" spans="1:4" ht="30.75" customHeight="1">
      <c r="A4" s="17"/>
      <c r="B4" s="17"/>
      <c r="C4" s="17"/>
      <c r="D4" s="17"/>
    </row>
    <row r="5" spans="1:4" ht="30.75" customHeight="1">
      <c r="A5" s="17"/>
      <c r="B5" s="17"/>
      <c r="C5" s="17"/>
      <c r="D5" s="17"/>
    </row>
    <row r="6" spans="1:4" ht="30.75" customHeight="1">
      <c r="A6" s="17"/>
      <c r="B6" s="18" t="s">
        <v>0</v>
      </c>
      <c r="C6" s="65" t="s">
        <v>47</v>
      </c>
      <c r="D6" s="65"/>
    </row>
    <row r="7" spans="1:4" ht="30.75" customHeight="1">
      <c r="A7" s="17"/>
      <c r="B7" s="18" t="s">
        <v>1</v>
      </c>
      <c r="C7" s="66" t="s">
        <v>2</v>
      </c>
      <c r="D7" s="66"/>
    </row>
    <row r="8" spans="1:4" ht="30.75" customHeight="1">
      <c r="A8" s="17"/>
      <c r="B8" s="18" t="s">
        <v>3</v>
      </c>
      <c r="C8" s="67" t="s">
        <v>4</v>
      </c>
      <c r="D8" s="68"/>
    </row>
    <row r="9" spans="1:4" ht="30.75" customHeight="1">
      <c r="A9" s="17"/>
      <c r="B9" s="18" t="s">
        <v>5</v>
      </c>
      <c r="C9" s="69" t="s">
        <v>6</v>
      </c>
      <c r="D9" s="70"/>
    </row>
    <row r="10" spans="1:4" ht="30.75" customHeight="1">
      <c r="A10" s="17"/>
      <c r="B10" s="18" t="s">
        <v>7</v>
      </c>
      <c r="C10" s="70" t="s">
        <v>8</v>
      </c>
      <c r="D10" s="70"/>
    </row>
    <row r="11" spans="1:4" ht="30.75" customHeight="1">
      <c r="A11" s="17"/>
      <c r="B11" s="18" t="s">
        <v>9</v>
      </c>
      <c r="C11" s="19" t="s">
        <v>10</v>
      </c>
      <c r="D11" s="20"/>
    </row>
    <row r="12" spans="1:4" ht="30.75" customHeight="1">
      <c r="A12" s="17"/>
      <c r="B12" s="21" t="s">
        <v>11</v>
      </c>
      <c r="C12" s="22"/>
      <c r="D12" s="17"/>
    </row>
    <row r="13" spans="1:4" ht="30.75" customHeight="1">
      <c r="A13" s="17"/>
      <c r="B13" s="60" t="s">
        <v>48</v>
      </c>
      <c r="C13" s="61"/>
      <c r="D13" s="17"/>
    </row>
    <row r="14" spans="1:4" ht="30.75" customHeight="1">
      <c r="A14" s="17"/>
      <c r="B14" s="62"/>
      <c r="C14" s="61"/>
      <c r="D14" s="17"/>
    </row>
    <row r="15" spans="1:4" ht="30.75" customHeight="1">
      <c r="A15" s="17"/>
      <c r="B15" s="63"/>
      <c r="C15" s="64"/>
      <c r="D15" s="17"/>
    </row>
    <row r="16" spans="1:4" ht="17.25" customHeight="1">
      <c r="A16" s="17"/>
      <c r="B16" s="23"/>
      <c r="C16" s="24"/>
      <c r="D16" s="17"/>
    </row>
    <row r="17" spans="1:4" ht="30.75" customHeight="1">
      <c r="A17" s="25"/>
      <c r="B17" s="25"/>
      <c r="C17" s="25"/>
      <c r="D17" s="25"/>
    </row>
  </sheetData>
  <mergeCells count="6">
    <mergeCell ref="B13:C15"/>
    <mergeCell ref="C6:D6"/>
    <mergeCell ref="C7:D7"/>
    <mergeCell ref="C8:D8"/>
    <mergeCell ref="C9:D9"/>
    <mergeCell ref="C10:D10"/>
  </mergeCells>
  <pageMargins left="0.69930555555555596" right="0.69930555555555596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" width="3.28515625" style="29" customWidth="1"/>
    <col min="17" max="20" width="10.28515625" style="29" customWidth="1"/>
    <col min="21" max="16384" width="8.85546875" style="29"/>
  </cols>
  <sheetData>
    <row r="1" spans="1:20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31"/>
      <c r="P1" s="31"/>
      <c r="Q1" s="31"/>
      <c r="R1" s="27"/>
      <c r="S1" s="27"/>
      <c r="T1" s="28"/>
    </row>
    <row r="2" spans="1:20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1"/>
      <c r="P2" s="31"/>
      <c r="Q2" s="31"/>
      <c r="R2" s="31"/>
      <c r="S2" s="31"/>
      <c r="T2" s="34"/>
    </row>
    <row r="3" spans="1:20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6"/>
      <c r="P3" s="31"/>
      <c r="Q3" s="31"/>
      <c r="R3" s="31"/>
      <c r="S3" s="31"/>
      <c r="T3" s="34"/>
    </row>
    <row r="4" spans="1:20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8"/>
      <c r="P4" s="31"/>
      <c r="Q4" s="31"/>
      <c r="R4" s="31"/>
      <c r="S4" s="31"/>
      <c r="T4" s="34"/>
    </row>
    <row r="5" spans="1:20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8</v>
      </c>
      <c r="L5" s="78"/>
      <c r="M5" s="78"/>
      <c r="N5" s="31"/>
      <c r="O5" s="31"/>
      <c r="P5" s="31"/>
      <c r="Q5" s="31"/>
      <c r="R5" s="31"/>
      <c r="S5" s="31"/>
      <c r="T5" s="34"/>
    </row>
    <row r="6" spans="1:20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7"/>
    </row>
    <row r="8" spans="1:20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  <c r="P8" s="31"/>
      <c r="Q8" s="80" t="s">
        <v>44</v>
      </c>
      <c r="R8" s="80"/>
      <c r="S8" s="80"/>
      <c r="T8" s="80"/>
    </row>
    <row r="9" spans="1:20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  <c r="P9" s="40"/>
      <c r="Q9" s="82" t="s">
        <v>37</v>
      </c>
      <c r="R9" s="83"/>
      <c r="S9" s="81" t="s">
        <v>45</v>
      </c>
      <c r="T9" s="81"/>
    </row>
    <row r="10" spans="1:20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  <c r="P10" s="43"/>
      <c r="Q10" s="42" t="s">
        <v>39</v>
      </c>
      <c r="R10" s="42" t="s">
        <v>40</v>
      </c>
      <c r="S10" s="42" t="str">
        <f>$B$10</f>
        <v>Adult</v>
      </c>
      <c r="T10" s="42" t="str">
        <f>$C$10</f>
        <v>Child</v>
      </c>
    </row>
    <row r="11" spans="1:20" ht="15.75" customHeight="1">
      <c r="F11" s="31"/>
      <c r="K11" s="31"/>
      <c r="P11" s="31"/>
    </row>
    <row r="12" spans="1:20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  <c r="P12" s="31"/>
      <c r="Q12" s="46">
        <v>0</v>
      </c>
      <c r="R12" s="46">
        <v>0</v>
      </c>
      <c r="S12" s="46">
        <v>0</v>
      </c>
      <c r="T12" s="46">
        <v>0</v>
      </c>
    </row>
    <row r="13" spans="1:20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  <c r="P13" s="31"/>
      <c r="Q13" s="48">
        <v>0</v>
      </c>
      <c r="R13" s="48">
        <v>0</v>
      </c>
      <c r="S13" s="48">
        <v>0</v>
      </c>
      <c r="T13" s="48">
        <v>0</v>
      </c>
    </row>
    <row r="14" spans="1:20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  <c r="P14" s="31"/>
      <c r="Q14" s="48">
        <v>0</v>
      </c>
      <c r="R14" s="48">
        <v>0</v>
      </c>
      <c r="S14" s="48">
        <v>0</v>
      </c>
      <c r="T14" s="48">
        <v>0</v>
      </c>
    </row>
    <row r="15" spans="1:20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  <c r="P15" s="31"/>
      <c r="Q15" s="48">
        <v>0</v>
      </c>
      <c r="R15" s="48">
        <v>0</v>
      </c>
      <c r="S15" s="48">
        <v>0</v>
      </c>
      <c r="T15" s="48">
        <v>0</v>
      </c>
    </row>
    <row r="16" spans="1:20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1</v>
      </c>
      <c r="M16" s="48">
        <v>0</v>
      </c>
      <c r="N16" s="48">
        <v>0</v>
      </c>
      <c r="O16" s="48">
        <v>0</v>
      </c>
      <c r="P16" s="31"/>
      <c r="Q16" s="48">
        <v>0</v>
      </c>
      <c r="R16" s="48">
        <v>0</v>
      </c>
      <c r="S16" s="48">
        <v>0</v>
      </c>
      <c r="T16" s="48">
        <v>0</v>
      </c>
    </row>
    <row r="17" spans="1:20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1</v>
      </c>
      <c r="M17" s="48">
        <v>0</v>
      </c>
      <c r="N17" s="48">
        <v>0</v>
      </c>
      <c r="O17" s="48">
        <v>0</v>
      </c>
      <c r="P17" s="31"/>
      <c r="Q17" s="48">
        <v>0</v>
      </c>
      <c r="R17" s="48">
        <v>0</v>
      </c>
      <c r="S17" s="48">
        <v>0</v>
      </c>
      <c r="T17" s="48">
        <v>0</v>
      </c>
    </row>
    <row r="18" spans="1:20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  <c r="P18" s="31"/>
      <c r="Q18" s="48">
        <v>0</v>
      </c>
      <c r="R18" s="48">
        <v>0</v>
      </c>
      <c r="S18" s="48">
        <v>0</v>
      </c>
      <c r="T18" s="48">
        <v>0</v>
      </c>
    </row>
    <row r="19" spans="1:20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  <c r="P19" s="31"/>
      <c r="Q19" s="48">
        <v>0</v>
      </c>
      <c r="R19" s="48">
        <v>0</v>
      </c>
      <c r="S19" s="48">
        <v>0</v>
      </c>
      <c r="T19" s="48">
        <v>0</v>
      </c>
    </row>
    <row r="20" spans="1:20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  <c r="P20" s="31"/>
      <c r="Q20" s="48">
        <v>0</v>
      </c>
      <c r="R20" s="48">
        <v>0</v>
      </c>
      <c r="S20" s="48">
        <v>0</v>
      </c>
      <c r="T20" s="48">
        <v>0</v>
      </c>
    </row>
    <row r="21" spans="1:20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1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  <c r="P21" s="31"/>
      <c r="Q21" s="48">
        <v>0</v>
      </c>
      <c r="R21" s="48">
        <v>0</v>
      </c>
      <c r="S21" s="48">
        <v>0</v>
      </c>
      <c r="T21" s="48">
        <v>0</v>
      </c>
    </row>
    <row r="22" spans="1:20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  <c r="P22" s="31"/>
      <c r="Q22" s="48">
        <v>1</v>
      </c>
      <c r="R22" s="48">
        <v>0</v>
      </c>
      <c r="S22" s="48">
        <v>0</v>
      </c>
      <c r="T22" s="48">
        <v>0</v>
      </c>
    </row>
    <row r="23" spans="1:20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  <c r="P23" s="31"/>
      <c r="Q23" s="49">
        <v>1</v>
      </c>
      <c r="R23" s="49">
        <v>0</v>
      </c>
      <c r="S23" s="49">
        <v>0</v>
      </c>
      <c r="T23" s="49">
        <v>0</v>
      </c>
    </row>
    <row r="24" spans="1:20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1</v>
      </c>
      <c r="J24" s="50">
        <f t="shared" si="1"/>
        <v>0</v>
      </c>
      <c r="K24" s="31"/>
      <c r="L24" s="50">
        <f t="shared" ref="L24:O24" si="2">SUM(L12:L23)</f>
        <v>2</v>
      </c>
      <c r="M24" s="50">
        <f t="shared" si="2"/>
        <v>0</v>
      </c>
      <c r="N24" s="50">
        <f t="shared" si="2"/>
        <v>0</v>
      </c>
      <c r="O24" s="50">
        <f t="shared" si="2"/>
        <v>0</v>
      </c>
      <c r="P24" s="31"/>
      <c r="Q24" s="50">
        <f t="shared" ref="Q24:T24" si="3">SUM(Q12:Q23)</f>
        <v>2</v>
      </c>
      <c r="R24" s="50">
        <f t="shared" si="3"/>
        <v>0</v>
      </c>
      <c r="S24" s="50">
        <f t="shared" si="3"/>
        <v>0</v>
      </c>
      <c r="T24" s="50">
        <f t="shared" si="3"/>
        <v>0</v>
      </c>
    </row>
    <row r="25" spans="1:20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1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1</v>
      </c>
      <c r="O25" s="46">
        <v>0</v>
      </c>
      <c r="P25" s="31"/>
      <c r="Q25" s="46">
        <v>4</v>
      </c>
      <c r="R25" s="46">
        <v>0</v>
      </c>
      <c r="S25" s="46">
        <v>2</v>
      </c>
      <c r="T25" s="46">
        <v>0</v>
      </c>
    </row>
    <row r="26" spans="1:20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1</v>
      </c>
      <c r="M26" s="48">
        <v>0</v>
      </c>
      <c r="N26" s="48">
        <v>1</v>
      </c>
      <c r="O26" s="48">
        <v>0</v>
      </c>
      <c r="P26" s="31"/>
      <c r="Q26" s="48">
        <v>0</v>
      </c>
      <c r="R26" s="48">
        <v>0</v>
      </c>
      <c r="S26" s="48">
        <v>1</v>
      </c>
      <c r="T26" s="48">
        <v>0</v>
      </c>
    </row>
    <row r="27" spans="1:20" ht="15.75" customHeight="1">
      <c r="A27" s="47">
        <f t="shared" ref="A27:A36" si="4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1</v>
      </c>
      <c r="O27" s="48">
        <v>0</v>
      </c>
      <c r="P27" s="31"/>
      <c r="Q27" s="48">
        <v>2</v>
      </c>
      <c r="R27" s="48">
        <v>0</v>
      </c>
      <c r="S27" s="48">
        <v>0</v>
      </c>
      <c r="T27" s="48">
        <v>0</v>
      </c>
    </row>
    <row r="28" spans="1:20" ht="15.75" customHeight="1">
      <c r="A28" s="47">
        <f t="shared" si="4"/>
        <v>0.34375000000000017</v>
      </c>
      <c r="B28" s="48">
        <v>0</v>
      </c>
      <c r="C28" s="48">
        <v>0</v>
      </c>
      <c r="D28" s="48">
        <v>2</v>
      </c>
      <c r="E28" s="48">
        <v>0</v>
      </c>
      <c r="F28" s="31"/>
      <c r="G28" s="48">
        <v>1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  <c r="P28" s="31"/>
      <c r="Q28" s="48">
        <v>2</v>
      </c>
      <c r="R28" s="48">
        <v>0</v>
      </c>
      <c r="S28" s="48">
        <v>0</v>
      </c>
      <c r="T28" s="48">
        <v>0</v>
      </c>
    </row>
    <row r="29" spans="1:20" s="51" customFormat="1" ht="15.75" customHeight="1">
      <c r="A29" s="47">
        <f t="shared" si="4"/>
        <v>0.34722222222222238</v>
      </c>
      <c r="B29" s="48">
        <v>0</v>
      </c>
      <c r="C29" s="48">
        <v>0</v>
      </c>
      <c r="D29" s="48">
        <v>2</v>
      </c>
      <c r="E29" s="48">
        <v>0</v>
      </c>
      <c r="F29" s="52"/>
      <c r="G29" s="48">
        <v>1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  <c r="P29" s="52"/>
      <c r="Q29" s="48">
        <v>2</v>
      </c>
      <c r="R29" s="48">
        <v>0</v>
      </c>
      <c r="S29" s="48">
        <v>0</v>
      </c>
      <c r="T29" s="48">
        <v>0</v>
      </c>
    </row>
    <row r="30" spans="1:20" ht="15.75" customHeight="1">
      <c r="A30" s="47">
        <f t="shared" si="4"/>
        <v>0.35069444444444459</v>
      </c>
      <c r="B30" s="48">
        <v>1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2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  <c r="P30" s="31"/>
      <c r="Q30" s="48">
        <v>1</v>
      </c>
      <c r="R30" s="48">
        <v>0</v>
      </c>
      <c r="S30" s="48">
        <v>1</v>
      </c>
      <c r="T30" s="48">
        <v>0</v>
      </c>
    </row>
    <row r="31" spans="1:20" ht="15.75" customHeight="1">
      <c r="A31" s="47">
        <f t="shared" si="4"/>
        <v>0.3541666666666668</v>
      </c>
      <c r="B31" s="48">
        <v>1</v>
      </c>
      <c r="C31" s="48">
        <v>0</v>
      </c>
      <c r="D31" s="48">
        <v>1</v>
      </c>
      <c r="E31" s="48">
        <v>0</v>
      </c>
      <c r="F31" s="31"/>
      <c r="G31" s="48">
        <v>0</v>
      </c>
      <c r="H31" s="48">
        <v>0</v>
      </c>
      <c r="I31" s="48">
        <v>1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  <c r="P31" s="31"/>
      <c r="Q31" s="48">
        <v>0</v>
      </c>
      <c r="R31" s="48">
        <v>0</v>
      </c>
      <c r="S31" s="48">
        <v>0</v>
      </c>
      <c r="T31" s="48">
        <v>0</v>
      </c>
    </row>
    <row r="32" spans="1:20" ht="15.75" customHeight="1">
      <c r="A32" s="47">
        <f t="shared" si="4"/>
        <v>0.35763888888888901</v>
      </c>
      <c r="B32" s="48">
        <v>0</v>
      </c>
      <c r="C32" s="48">
        <v>0</v>
      </c>
      <c r="D32" s="48">
        <v>1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  <c r="P32" s="31"/>
      <c r="Q32" s="48">
        <v>0</v>
      </c>
      <c r="R32" s="48">
        <v>0</v>
      </c>
      <c r="S32" s="48">
        <v>0</v>
      </c>
      <c r="T32" s="48">
        <v>0</v>
      </c>
    </row>
    <row r="33" spans="1:20" ht="15.75" customHeight="1">
      <c r="A33" s="47">
        <f t="shared" si="4"/>
        <v>0.36111111111111122</v>
      </c>
      <c r="B33" s="48">
        <v>0</v>
      </c>
      <c r="C33" s="48">
        <v>0</v>
      </c>
      <c r="D33" s="48">
        <v>1</v>
      </c>
      <c r="E33" s="48">
        <v>0</v>
      </c>
      <c r="F33" s="31"/>
      <c r="G33" s="48">
        <v>1</v>
      </c>
      <c r="H33" s="48">
        <v>0</v>
      </c>
      <c r="I33" s="48">
        <v>0</v>
      </c>
      <c r="J33" s="48">
        <v>0</v>
      </c>
      <c r="K33" s="31"/>
      <c r="L33" s="48">
        <v>1</v>
      </c>
      <c r="M33" s="48">
        <v>0</v>
      </c>
      <c r="N33" s="48">
        <v>0</v>
      </c>
      <c r="O33" s="48">
        <v>0</v>
      </c>
      <c r="P33" s="31"/>
      <c r="Q33" s="48">
        <v>2</v>
      </c>
      <c r="R33" s="48">
        <v>0</v>
      </c>
      <c r="S33" s="48">
        <v>1</v>
      </c>
      <c r="T33" s="48">
        <v>0</v>
      </c>
    </row>
    <row r="34" spans="1:20" ht="15.75" customHeight="1">
      <c r="A34" s="47">
        <f t="shared" si="4"/>
        <v>0.36458333333333343</v>
      </c>
      <c r="B34" s="48">
        <v>1</v>
      </c>
      <c r="C34" s="48">
        <v>0</v>
      </c>
      <c r="D34" s="48">
        <v>1</v>
      </c>
      <c r="E34" s="48">
        <v>0</v>
      </c>
      <c r="F34" s="52"/>
      <c r="G34" s="48">
        <v>2</v>
      </c>
      <c r="H34" s="48">
        <v>0</v>
      </c>
      <c r="I34" s="48">
        <v>1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  <c r="P34" s="52"/>
      <c r="Q34" s="48">
        <v>4</v>
      </c>
      <c r="R34" s="48">
        <v>1</v>
      </c>
      <c r="S34" s="48">
        <v>0</v>
      </c>
      <c r="T34" s="48">
        <v>0</v>
      </c>
    </row>
    <row r="35" spans="1:20" ht="15.75" customHeight="1">
      <c r="A35" s="47">
        <f t="shared" si="4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1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1</v>
      </c>
      <c r="O35" s="48">
        <v>0</v>
      </c>
      <c r="P35" s="31"/>
      <c r="Q35" s="48">
        <v>2</v>
      </c>
      <c r="R35" s="48">
        <v>0</v>
      </c>
      <c r="S35" s="48">
        <v>2</v>
      </c>
      <c r="T35" s="48">
        <v>1</v>
      </c>
    </row>
    <row r="36" spans="1:20" ht="15.75" customHeight="1">
      <c r="A36" s="47">
        <f t="shared" si="4"/>
        <v>0.37152777777777785</v>
      </c>
      <c r="B36" s="49">
        <v>1</v>
      </c>
      <c r="C36" s="49">
        <v>0</v>
      </c>
      <c r="D36" s="49">
        <v>7</v>
      </c>
      <c r="E36" s="49">
        <v>0</v>
      </c>
      <c r="F36" s="31"/>
      <c r="G36" s="49">
        <v>4</v>
      </c>
      <c r="H36" s="49">
        <v>0</v>
      </c>
      <c r="I36" s="49">
        <v>1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  <c r="P36" s="31"/>
      <c r="Q36" s="49">
        <v>3</v>
      </c>
      <c r="R36" s="49">
        <v>0</v>
      </c>
      <c r="S36" s="49">
        <v>6</v>
      </c>
      <c r="T36" s="49">
        <v>0</v>
      </c>
    </row>
    <row r="37" spans="1:20" ht="15.75" customHeight="1">
      <c r="A37" s="50" t="s">
        <v>41</v>
      </c>
      <c r="B37" s="50">
        <f t="shared" ref="B37:J37" si="5">SUM(B25:B36)</f>
        <v>4</v>
      </c>
      <c r="C37" s="50">
        <f t="shared" si="5"/>
        <v>0</v>
      </c>
      <c r="D37" s="50">
        <f t="shared" si="5"/>
        <v>15</v>
      </c>
      <c r="E37" s="50">
        <f t="shared" si="5"/>
        <v>0</v>
      </c>
      <c r="F37" s="31"/>
      <c r="G37" s="50">
        <f t="shared" si="5"/>
        <v>11</v>
      </c>
      <c r="H37" s="50">
        <f t="shared" si="5"/>
        <v>0</v>
      </c>
      <c r="I37" s="50">
        <f t="shared" si="5"/>
        <v>5</v>
      </c>
      <c r="J37" s="50">
        <f t="shared" si="5"/>
        <v>0</v>
      </c>
      <c r="K37" s="31"/>
      <c r="L37" s="50">
        <f t="shared" ref="L37:O37" si="6">SUM(L25:L36)</f>
        <v>2</v>
      </c>
      <c r="M37" s="50">
        <f t="shared" si="6"/>
        <v>0</v>
      </c>
      <c r="N37" s="50">
        <f t="shared" si="6"/>
        <v>4</v>
      </c>
      <c r="O37" s="50">
        <f t="shared" si="6"/>
        <v>0</v>
      </c>
      <c r="P37" s="31"/>
      <c r="Q37" s="50">
        <f t="shared" ref="Q37:T37" si="7">SUM(Q25:Q36)</f>
        <v>22</v>
      </c>
      <c r="R37" s="50">
        <f t="shared" si="7"/>
        <v>1</v>
      </c>
      <c r="S37" s="50">
        <f t="shared" si="7"/>
        <v>13</v>
      </c>
      <c r="T37" s="50">
        <f t="shared" si="7"/>
        <v>1</v>
      </c>
    </row>
    <row r="38" spans="1:20" ht="15.75" customHeight="1">
      <c r="A38" s="47">
        <f>A36+"00:05"</f>
        <v>0.37500000000000006</v>
      </c>
      <c r="B38" s="46">
        <v>2</v>
      </c>
      <c r="C38" s="46">
        <v>0</v>
      </c>
      <c r="D38" s="46">
        <v>2</v>
      </c>
      <c r="E38" s="46">
        <v>1</v>
      </c>
      <c r="F38" s="31"/>
      <c r="G38" s="46">
        <v>3</v>
      </c>
      <c r="H38" s="46">
        <v>1</v>
      </c>
      <c r="I38" s="46">
        <v>5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  <c r="P38" s="31"/>
      <c r="Q38" s="46">
        <v>3</v>
      </c>
      <c r="R38" s="46">
        <v>1</v>
      </c>
      <c r="S38" s="46">
        <v>3</v>
      </c>
      <c r="T38" s="46">
        <v>0</v>
      </c>
    </row>
    <row r="39" spans="1:20" ht="15.75" customHeight="1">
      <c r="A39" s="47">
        <f>A38+"00:05"</f>
        <v>0.37847222222222227</v>
      </c>
      <c r="B39" s="48">
        <v>1</v>
      </c>
      <c r="C39" s="48">
        <v>0</v>
      </c>
      <c r="D39" s="48">
        <v>6</v>
      </c>
      <c r="E39" s="48">
        <v>0</v>
      </c>
      <c r="F39" s="52"/>
      <c r="G39" s="48">
        <v>1</v>
      </c>
      <c r="H39" s="48">
        <v>0</v>
      </c>
      <c r="I39" s="48">
        <v>1</v>
      </c>
      <c r="J39" s="48">
        <v>0</v>
      </c>
      <c r="K39" s="52"/>
      <c r="L39" s="48">
        <v>1</v>
      </c>
      <c r="M39" s="48">
        <v>0</v>
      </c>
      <c r="N39" s="48">
        <v>1</v>
      </c>
      <c r="O39" s="48">
        <v>0</v>
      </c>
      <c r="P39" s="52"/>
      <c r="Q39" s="48">
        <v>2</v>
      </c>
      <c r="R39" s="48">
        <v>0</v>
      </c>
      <c r="S39" s="48">
        <v>2</v>
      </c>
      <c r="T39" s="48">
        <v>0</v>
      </c>
    </row>
    <row r="40" spans="1:20" ht="15.75" customHeight="1">
      <c r="A40" s="47">
        <f t="shared" ref="A40:A49" si="8">A39+"00:05"</f>
        <v>0.38194444444444448</v>
      </c>
      <c r="B40" s="48">
        <v>6</v>
      </c>
      <c r="C40" s="48">
        <v>0</v>
      </c>
      <c r="D40" s="48">
        <v>1</v>
      </c>
      <c r="E40" s="48">
        <v>0</v>
      </c>
      <c r="F40" s="31"/>
      <c r="G40" s="48">
        <v>2</v>
      </c>
      <c r="H40" s="48">
        <v>0</v>
      </c>
      <c r="I40" s="48">
        <v>4</v>
      </c>
      <c r="J40" s="48">
        <v>0</v>
      </c>
      <c r="K40" s="31"/>
      <c r="L40" s="48">
        <v>1</v>
      </c>
      <c r="M40" s="48">
        <v>0</v>
      </c>
      <c r="N40" s="48">
        <v>0</v>
      </c>
      <c r="O40" s="48">
        <v>0</v>
      </c>
      <c r="P40" s="31"/>
      <c r="Q40" s="48">
        <v>2</v>
      </c>
      <c r="R40" s="48">
        <v>0</v>
      </c>
      <c r="S40" s="48">
        <v>2</v>
      </c>
      <c r="T40" s="48">
        <v>0</v>
      </c>
    </row>
    <row r="41" spans="1:20" ht="15.75" customHeight="1">
      <c r="A41" s="47">
        <f t="shared" si="8"/>
        <v>0.38541666666666669</v>
      </c>
      <c r="B41" s="48">
        <v>1</v>
      </c>
      <c r="C41" s="48">
        <v>0</v>
      </c>
      <c r="D41" s="48">
        <v>2</v>
      </c>
      <c r="E41" s="48">
        <v>0</v>
      </c>
      <c r="F41" s="31"/>
      <c r="G41" s="48">
        <v>5</v>
      </c>
      <c r="H41" s="48">
        <v>0</v>
      </c>
      <c r="I41" s="48">
        <v>1</v>
      </c>
      <c r="J41" s="48">
        <v>0</v>
      </c>
      <c r="K41" s="31"/>
      <c r="L41" s="48">
        <v>1</v>
      </c>
      <c r="M41" s="48">
        <v>0</v>
      </c>
      <c r="N41" s="48">
        <v>1</v>
      </c>
      <c r="O41" s="48">
        <v>0</v>
      </c>
      <c r="P41" s="31"/>
      <c r="Q41" s="48">
        <v>3</v>
      </c>
      <c r="R41" s="48">
        <v>0</v>
      </c>
      <c r="S41" s="48">
        <v>2</v>
      </c>
      <c r="T41" s="48">
        <v>0</v>
      </c>
    </row>
    <row r="42" spans="1:20" ht="15.75" customHeight="1">
      <c r="A42" s="47">
        <f t="shared" si="8"/>
        <v>0.3888888888888889</v>
      </c>
      <c r="B42" s="48">
        <v>0</v>
      </c>
      <c r="C42" s="48">
        <v>0</v>
      </c>
      <c r="D42" s="48">
        <v>4</v>
      </c>
      <c r="E42" s="48">
        <v>2</v>
      </c>
      <c r="F42" s="31"/>
      <c r="G42" s="48">
        <v>4</v>
      </c>
      <c r="H42" s="48">
        <v>1</v>
      </c>
      <c r="I42" s="48">
        <v>1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  <c r="P42" s="31"/>
      <c r="Q42" s="48">
        <v>3</v>
      </c>
      <c r="R42" s="48">
        <v>1</v>
      </c>
      <c r="S42" s="48">
        <v>2</v>
      </c>
      <c r="T42" s="48">
        <v>0</v>
      </c>
    </row>
    <row r="43" spans="1:20" s="31" customFormat="1" ht="15.75" customHeight="1">
      <c r="A43" s="47">
        <f t="shared" si="8"/>
        <v>0.3923611111111111</v>
      </c>
      <c r="B43" s="48">
        <v>2</v>
      </c>
      <c r="C43" s="48">
        <v>0</v>
      </c>
      <c r="D43" s="48">
        <v>7</v>
      </c>
      <c r="E43" s="48">
        <v>0</v>
      </c>
      <c r="G43" s="48">
        <v>7</v>
      </c>
      <c r="H43" s="48">
        <v>0</v>
      </c>
      <c r="I43" s="48">
        <v>3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  <c r="Q43" s="48">
        <v>2</v>
      </c>
      <c r="R43" s="48">
        <v>0</v>
      </c>
      <c r="S43" s="48">
        <v>1</v>
      </c>
      <c r="T43" s="48">
        <v>0</v>
      </c>
    </row>
    <row r="44" spans="1:20" s="31" customFormat="1" ht="15.75" customHeight="1">
      <c r="A44" s="47">
        <f t="shared" si="8"/>
        <v>0.39583333333333331</v>
      </c>
      <c r="B44" s="48">
        <v>3</v>
      </c>
      <c r="C44" s="48">
        <v>0</v>
      </c>
      <c r="D44" s="48">
        <v>6</v>
      </c>
      <c r="E44" s="48">
        <v>1</v>
      </c>
      <c r="F44" s="52"/>
      <c r="G44" s="48">
        <v>3</v>
      </c>
      <c r="H44" s="48">
        <v>1</v>
      </c>
      <c r="I44" s="48">
        <v>7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  <c r="P44" s="52"/>
      <c r="Q44" s="48">
        <v>3</v>
      </c>
      <c r="R44" s="48">
        <v>0</v>
      </c>
      <c r="S44" s="48">
        <v>8</v>
      </c>
      <c r="T44" s="48">
        <v>0</v>
      </c>
    </row>
    <row r="45" spans="1:20" s="53" customFormat="1" ht="15.75" customHeight="1">
      <c r="A45" s="47">
        <f t="shared" si="8"/>
        <v>0.39930555555555552</v>
      </c>
      <c r="B45" s="48">
        <v>4</v>
      </c>
      <c r="C45" s="48">
        <v>0</v>
      </c>
      <c r="D45" s="48">
        <v>3</v>
      </c>
      <c r="E45" s="48">
        <v>0</v>
      </c>
      <c r="F45" s="31"/>
      <c r="G45" s="48">
        <v>2</v>
      </c>
      <c r="H45" s="48">
        <v>0</v>
      </c>
      <c r="I45" s="48">
        <v>4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  <c r="P45" s="31"/>
      <c r="Q45" s="48">
        <v>3</v>
      </c>
      <c r="R45" s="48">
        <v>0</v>
      </c>
      <c r="S45" s="48">
        <v>2</v>
      </c>
      <c r="T45" s="48">
        <v>0</v>
      </c>
    </row>
    <row r="46" spans="1:20" s="31" customFormat="1" ht="15.75" customHeight="1">
      <c r="A46" s="47">
        <f t="shared" si="8"/>
        <v>0.40277777777777773</v>
      </c>
      <c r="B46" s="48">
        <v>2</v>
      </c>
      <c r="C46" s="48">
        <v>0</v>
      </c>
      <c r="D46" s="48">
        <v>6</v>
      </c>
      <c r="E46" s="48">
        <v>0</v>
      </c>
      <c r="G46" s="48">
        <v>7</v>
      </c>
      <c r="H46" s="48">
        <v>0</v>
      </c>
      <c r="I46" s="48">
        <v>1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  <c r="Q46" s="48">
        <v>7</v>
      </c>
      <c r="R46" s="48">
        <v>0</v>
      </c>
      <c r="S46" s="48">
        <v>6</v>
      </c>
      <c r="T46" s="48">
        <v>0</v>
      </c>
    </row>
    <row r="47" spans="1:20" s="31" customFormat="1" ht="15.75" customHeight="1">
      <c r="A47" s="47">
        <f t="shared" si="8"/>
        <v>0.40624999999999994</v>
      </c>
      <c r="B47" s="48">
        <v>2</v>
      </c>
      <c r="C47" s="48">
        <v>0</v>
      </c>
      <c r="D47" s="48">
        <v>1</v>
      </c>
      <c r="E47" s="48">
        <v>0</v>
      </c>
      <c r="G47" s="48">
        <v>2</v>
      </c>
      <c r="H47" s="48">
        <v>0</v>
      </c>
      <c r="I47" s="48">
        <v>4</v>
      </c>
      <c r="J47" s="48">
        <v>0</v>
      </c>
      <c r="L47" s="48">
        <v>0</v>
      </c>
      <c r="M47" s="48">
        <v>0</v>
      </c>
      <c r="N47" s="48">
        <v>1</v>
      </c>
      <c r="O47" s="48">
        <v>0</v>
      </c>
      <c r="Q47" s="48">
        <v>1</v>
      </c>
      <c r="R47" s="48">
        <v>1</v>
      </c>
      <c r="S47" s="48">
        <v>6</v>
      </c>
      <c r="T47" s="48">
        <v>1</v>
      </c>
    </row>
    <row r="48" spans="1:20" s="31" customFormat="1" ht="15.75" customHeight="1">
      <c r="A48" s="47">
        <f t="shared" si="8"/>
        <v>0.40972222222222215</v>
      </c>
      <c r="B48" s="48">
        <v>1</v>
      </c>
      <c r="C48" s="48">
        <v>0</v>
      </c>
      <c r="D48" s="48">
        <v>1</v>
      </c>
      <c r="E48" s="48">
        <v>0</v>
      </c>
      <c r="G48" s="48">
        <v>2</v>
      </c>
      <c r="H48" s="48">
        <v>0</v>
      </c>
      <c r="I48" s="48">
        <v>2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  <c r="Q48" s="48">
        <v>1</v>
      </c>
      <c r="R48" s="48">
        <v>0</v>
      </c>
      <c r="S48" s="48">
        <v>2</v>
      </c>
      <c r="T48" s="48">
        <v>0</v>
      </c>
    </row>
    <row r="49" spans="1:20" s="31" customFormat="1" ht="15.75" customHeight="1">
      <c r="A49" s="47">
        <f t="shared" si="8"/>
        <v>0.41319444444444436</v>
      </c>
      <c r="B49" s="49">
        <v>4</v>
      </c>
      <c r="C49" s="49">
        <v>0</v>
      </c>
      <c r="D49" s="49">
        <v>1</v>
      </c>
      <c r="E49" s="49">
        <v>0</v>
      </c>
      <c r="F49" s="52"/>
      <c r="G49" s="49">
        <v>2</v>
      </c>
      <c r="H49" s="49">
        <v>0</v>
      </c>
      <c r="I49" s="49">
        <v>5</v>
      </c>
      <c r="J49" s="49">
        <v>0</v>
      </c>
      <c r="K49" s="52"/>
      <c r="L49" s="49">
        <v>0</v>
      </c>
      <c r="M49" s="49">
        <v>0</v>
      </c>
      <c r="N49" s="49">
        <v>1</v>
      </c>
      <c r="O49" s="49">
        <v>0</v>
      </c>
      <c r="P49" s="52"/>
      <c r="Q49" s="49">
        <v>2</v>
      </c>
      <c r="R49" s="49">
        <v>0</v>
      </c>
      <c r="S49" s="49">
        <v>5</v>
      </c>
      <c r="T49" s="49">
        <v>0</v>
      </c>
    </row>
    <row r="50" spans="1:20" s="31" customFormat="1" ht="15.75" customHeight="1">
      <c r="A50" s="50" t="s">
        <v>41</v>
      </c>
      <c r="B50" s="50">
        <f t="shared" ref="B50:J50" si="9">SUM(B38:B49)</f>
        <v>28</v>
      </c>
      <c r="C50" s="50">
        <f t="shared" si="9"/>
        <v>0</v>
      </c>
      <c r="D50" s="50">
        <f t="shared" si="9"/>
        <v>40</v>
      </c>
      <c r="E50" s="50">
        <f t="shared" si="9"/>
        <v>4</v>
      </c>
      <c r="G50" s="50">
        <f t="shared" si="9"/>
        <v>40</v>
      </c>
      <c r="H50" s="50">
        <f t="shared" si="9"/>
        <v>3</v>
      </c>
      <c r="I50" s="50">
        <f t="shared" si="9"/>
        <v>38</v>
      </c>
      <c r="J50" s="50">
        <f t="shared" si="9"/>
        <v>0</v>
      </c>
      <c r="L50" s="50">
        <f t="shared" ref="L50:O50" si="10">SUM(L38:L49)</f>
        <v>3</v>
      </c>
      <c r="M50" s="50">
        <f t="shared" si="10"/>
        <v>0</v>
      </c>
      <c r="N50" s="50">
        <f t="shared" si="10"/>
        <v>4</v>
      </c>
      <c r="O50" s="50">
        <f t="shared" si="10"/>
        <v>0</v>
      </c>
      <c r="Q50" s="50">
        <f t="shared" ref="Q50:T50" si="11">SUM(Q38:Q49)</f>
        <v>32</v>
      </c>
      <c r="R50" s="50">
        <f t="shared" si="11"/>
        <v>3</v>
      </c>
      <c r="S50" s="50">
        <f t="shared" si="11"/>
        <v>41</v>
      </c>
      <c r="T50" s="50">
        <f t="shared" si="11"/>
        <v>1</v>
      </c>
    </row>
    <row r="51" spans="1:20" s="31" customFormat="1" ht="15.75" customHeight="1">
      <c r="A51" s="54"/>
    </row>
    <row r="52" spans="1:20" s="31" customFormat="1" ht="15.75" customHeight="1">
      <c r="A52" s="50" t="s">
        <v>42</v>
      </c>
      <c r="B52" s="50">
        <f t="shared" ref="B52:J52" si="12">SUM(B24+B37+B50)</f>
        <v>32</v>
      </c>
      <c r="C52" s="50">
        <f t="shared" si="12"/>
        <v>0</v>
      </c>
      <c r="D52" s="50">
        <f t="shared" si="12"/>
        <v>55</v>
      </c>
      <c r="E52" s="50">
        <f t="shared" si="12"/>
        <v>4</v>
      </c>
      <c r="F52" s="55"/>
      <c r="G52" s="50">
        <f t="shared" si="12"/>
        <v>51</v>
      </c>
      <c r="H52" s="50">
        <f t="shared" si="12"/>
        <v>3</v>
      </c>
      <c r="I52" s="50">
        <f t="shared" si="12"/>
        <v>44</v>
      </c>
      <c r="J52" s="50">
        <f t="shared" si="12"/>
        <v>0</v>
      </c>
      <c r="K52" s="55"/>
      <c r="L52" s="50">
        <f t="shared" ref="L52:O52" si="13">SUM(L24+L37+L50)</f>
        <v>7</v>
      </c>
      <c r="M52" s="50">
        <f t="shared" si="13"/>
        <v>0</v>
      </c>
      <c r="N52" s="50">
        <f t="shared" si="13"/>
        <v>8</v>
      </c>
      <c r="O52" s="50">
        <f t="shared" si="13"/>
        <v>0</v>
      </c>
      <c r="P52" s="55"/>
      <c r="Q52" s="50">
        <f t="shared" ref="Q52:T52" si="14">SUM(Q24+Q37+Q50)</f>
        <v>56</v>
      </c>
      <c r="R52" s="50">
        <f t="shared" si="14"/>
        <v>4</v>
      </c>
      <c r="S52" s="50">
        <f t="shared" si="14"/>
        <v>54</v>
      </c>
      <c r="T52" s="50">
        <f t="shared" si="14"/>
        <v>2</v>
      </c>
    </row>
    <row r="53" spans="1:20" s="31" customFormat="1" ht="15.75" customHeight="1">
      <c r="A53" s="54"/>
    </row>
    <row r="54" spans="1:20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  <c r="Q54" s="80" t="s">
        <v>44</v>
      </c>
      <c r="R54" s="80"/>
      <c r="S54" s="80"/>
      <c r="T54" s="80"/>
    </row>
    <row r="55" spans="1:20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  <c r="P55" s="40"/>
      <c r="Q55" s="82" t="s">
        <v>37</v>
      </c>
      <c r="R55" s="83"/>
      <c r="S55" s="81" t="s">
        <v>45</v>
      </c>
      <c r="T55" s="81"/>
    </row>
    <row r="56" spans="1:20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  <c r="Q56" s="42" t="s">
        <v>39</v>
      </c>
      <c r="R56" s="42" t="s">
        <v>40</v>
      </c>
      <c r="S56" s="42" t="str">
        <f>$B$10</f>
        <v>Adult</v>
      </c>
      <c r="T56" s="42" t="str">
        <f>$C$10</f>
        <v>Child</v>
      </c>
    </row>
    <row r="57" spans="1:20" s="31" customFormat="1" ht="15.75" customHeight="1">
      <c r="A57" s="54"/>
    </row>
    <row r="58" spans="1:20" s="31" customFormat="1" ht="15.75" customHeight="1">
      <c r="A58" s="45">
        <v>0.66666666666666696</v>
      </c>
      <c r="B58" s="46">
        <v>2</v>
      </c>
      <c r="C58" s="46">
        <v>0</v>
      </c>
      <c r="D58" s="46">
        <v>8</v>
      </c>
      <c r="E58" s="46">
        <v>2</v>
      </c>
      <c r="G58" s="46">
        <v>11</v>
      </c>
      <c r="H58" s="46">
        <v>0</v>
      </c>
      <c r="I58" s="46">
        <v>5</v>
      </c>
      <c r="J58" s="46">
        <v>0</v>
      </c>
      <c r="L58" s="46">
        <v>2</v>
      </c>
      <c r="M58" s="46">
        <v>0</v>
      </c>
      <c r="N58" s="46">
        <v>0</v>
      </c>
      <c r="O58" s="46">
        <v>0</v>
      </c>
      <c r="Q58" s="46">
        <v>5</v>
      </c>
      <c r="R58" s="46">
        <v>0</v>
      </c>
      <c r="S58" s="46">
        <v>7</v>
      </c>
      <c r="T58" s="46">
        <v>0</v>
      </c>
    </row>
    <row r="59" spans="1:20" s="31" customFormat="1" ht="15.75" customHeight="1">
      <c r="A59" s="47">
        <f>A58+"00:05"</f>
        <v>0.67013888888888917</v>
      </c>
      <c r="B59" s="48">
        <v>3</v>
      </c>
      <c r="C59" s="48">
        <v>0</v>
      </c>
      <c r="D59" s="48">
        <v>2</v>
      </c>
      <c r="E59" s="48">
        <v>0</v>
      </c>
      <c r="G59" s="48">
        <v>6</v>
      </c>
      <c r="H59" s="48">
        <v>0</v>
      </c>
      <c r="I59" s="48">
        <v>7</v>
      </c>
      <c r="J59" s="48">
        <v>0</v>
      </c>
      <c r="L59" s="48">
        <v>2</v>
      </c>
      <c r="M59" s="48">
        <v>0</v>
      </c>
      <c r="N59" s="48">
        <v>2</v>
      </c>
      <c r="O59" s="48">
        <v>0</v>
      </c>
      <c r="Q59" s="48">
        <v>7</v>
      </c>
      <c r="R59" s="48">
        <v>0</v>
      </c>
      <c r="S59" s="48">
        <v>5</v>
      </c>
      <c r="T59" s="48">
        <v>0</v>
      </c>
    </row>
    <row r="60" spans="1:20" s="31" customFormat="1" ht="15.75" customHeight="1">
      <c r="A60" s="47">
        <f t="shared" ref="A60:A69" si="15">A59+"00:05"</f>
        <v>0.67361111111111138</v>
      </c>
      <c r="B60" s="48">
        <v>3</v>
      </c>
      <c r="C60" s="48">
        <v>0</v>
      </c>
      <c r="D60" s="48">
        <v>4</v>
      </c>
      <c r="E60" s="48">
        <v>0</v>
      </c>
      <c r="G60" s="48">
        <v>3</v>
      </c>
      <c r="H60" s="48">
        <v>0</v>
      </c>
      <c r="I60" s="48">
        <v>4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  <c r="Q60" s="48">
        <v>3</v>
      </c>
      <c r="R60" s="48">
        <v>0</v>
      </c>
      <c r="S60" s="48">
        <v>3</v>
      </c>
      <c r="T60" s="48">
        <v>0</v>
      </c>
    </row>
    <row r="61" spans="1:20" s="31" customFormat="1" ht="15.75" customHeight="1">
      <c r="A61" s="47">
        <f t="shared" si="15"/>
        <v>0.67708333333333359</v>
      </c>
      <c r="B61" s="48">
        <v>7</v>
      </c>
      <c r="C61" s="48">
        <v>2</v>
      </c>
      <c r="D61" s="48">
        <v>3</v>
      </c>
      <c r="E61" s="48">
        <v>0</v>
      </c>
      <c r="G61" s="48">
        <v>4</v>
      </c>
      <c r="H61" s="48">
        <v>2</v>
      </c>
      <c r="I61" s="48">
        <v>11</v>
      </c>
      <c r="J61" s="48">
        <v>0</v>
      </c>
      <c r="L61" s="48">
        <v>2</v>
      </c>
      <c r="M61" s="48">
        <v>0</v>
      </c>
      <c r="N61" s="48">
        <v>1</v>
      </c>
      <c r="O61" s="48">
        <v>0</v>
      </c>
      <c r="Q61" s="48">
        <v>4</v>
      </c>
      <c r="R61" s="48">
        <v>2</v>
      </c>
      <c r="S61" s="48">
        <v>8</v>
      </c>
      <c r="T61" s="48">
        <v>0</v>
      </c>
    </row>
    <row r="62" spans="1:20" s="31" customFormat="1" ht="15.75" customHeight="1">
      <c r="A62" s="47">
        <f t="shared" si="15"/>
        <v>0.6805555555555558</v>
      </c>
      <c r="B62" s="48">
        <v>2</v>
      </c>
      <c r="C62" s="48">
        <v>1</v>
      </c>
      <c r="D62" s="48">
        <v>5</v>
      </c>
      <c r="E62" s="48">
        <v>0</v>
      </c>
      <c r="G62" s="48">
        <v>6</v>
      </c>
      <c r="H62" s="48">
        <v>0</v>
      </c>
      <c r="I62" s="48">
        <v>1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  <c r="Q62" s="48">
        <v>3</v>
      </c>
      <c r="R62" s="48">
        <v>0</v>
      </c>
      <c r="S62" s="48">
        <v>3</v>
      </c>
      <c r="T62" s="48">
        <v>1</v>
      </c>
    </row>
    <row r="63" spans="1:20" s="31" customFormat="1" ht="15.75" customHeight="1">
      <c r="A63" s="47">
        <f t="shared" si="15"/>
        <v>0.68402777777777801</v>
      </c>
      <c r="B63" s="48">
        <v>7</v>
      </c>
      <c r="C63" s="48">
        <v>0</v>
      </c>
      <c r="D63" s="48">
        <v>1</v>
      </c>
      <c r="E63" s="48">
        <v>0</v>
      </c>
      <c r="G63" s="48">
        <v>2</v>
      </c>
      <c r="H63" s="48">
        <v>0</v>
      </c>
      <c r="I63" s="48">
        <v>4</v>
      </c>
      <c r="J63" s="48">
        <v>0</v>
      </c>
      <c r="L63" s="48">
        <v>3</v>
      </c>
      <c r="M63" s="48">
        <v>0</v>
      </c>
      <c r="N63" s="48">
        <v>1</v>
      </c>
      <c r="O63" s="48">
        <v>0</v>
      </c>
      <c r="Q63" s="48">
        <v>2</v>
      </c>
      <c r="R63" s="48">
        <v>0</v>
      </c>
      <c r="S63" s="48">
        <v>6</v>
      </c>
      <c r="T63" s="48">
        <v>0</v>
      </c>
    </row>
    <row r="64" spans="1:20" s="31" customFormat="1" ht="15.75" customHeight="1">
      <c r="A64" s="47">
        <f t="shared" si="15"/>
        <v>0.68750000000000022</v>
      </c>
      <c r="B64" s="48">
        <v>3</v>
      </c>
      <c r="C64" s="48">
        <v>0</v>
      </c>
      <c r="D64" s="48">
        <v>8</v>
      </c>
      <c r="E64" s="48">
        <v>1</v>
      </c>
      <c r="G64" s="48">
        <v>5</v>
      </c>
      <c r="H64" s="48">
        <v>0</v>
      </c>
      <c r="I64" s="48">
        <v>6</v>
      </c>
      <c r="J64" s="48">
        <v>3</v>
      </c>
      <c r="L64" s="48">
        <v>1</v>
      </c>
      <c r="M64" s="48">
        <v>0</v>
      </c>
      <c r="N64" s="48">
        <v>0</v>
      </c>
      <c r="O64" s="48">
        <v>0</v>
      </c>
      <c r="Q64" s="48">
        <v>0</v>
      </c>
      <c r="R64" s="48">
        <v>0</v>
      </c>
      <c r="S64" s="48">
        <v>5</v>
      </c>
      <c r="T64" s="48">
        <v>3</v>
      </c>
    </row>
    <row r="65" spans="1:20" s="31" customFormat="1" ht="15.75" customHeight="1">
      <c r="A65" s="47">
        <f t="shared" si="15"/>
        <v>0.69097222222222243</v>
      </c>
      <c r="B65" s="48">
        <v>8</v>
      </c>
      <c r="C65" s="48">
        <v>0</v>
      </c>
      <c r="D65" s="48">
        <v>1</v>
      </c>
      <c r="E65" s="48">
        <v>0</v>
      </c>
      <c r="G65" s="48">
        <v>4</v>
      </c>
      <c r="H65" s="48">
        <v>0</v>
      </c>
      <c r="I65" s="48">
        <v>8</v>
      </c>
      <c r="J65" s="48">
        <v>1</v>
      </c>
      <c r="L65" s="48">
        <v>0</v>
      </c>
      <c r="M65" s="48">
        <v>0</v>
      </c>
      <c r="N65" s="48">
        <v>1</v>
      </c>
      <c r="O65" s="48">
        <v>0</v>
      </c>
      <c r="Q65" s="48">
        <v>2</v>
      </c>
      <c r="R65" s="48">
        <v>0</v>
      </c>
      <c r="S65" s="48">
        <v>4</v>
      </c>
      <c r="T65" s="48">
        <v>1</v>
      </c>
    </row>
    <row r="66" spans="1:20" s="31" customFormat="1" ht="15.75" customHeight="1">
      <c r="A66" s="47">
        <f t="shared" si="15"/>
        <v>0.69444444444444464</v>
      </c>
      <c r="B66" s="48">
        <v>2</v>
      </c>
      <c r="C66" s="48">
        <v>0</v>
      </c>
      <c r="D66" s="48">
        <v>5</v>
      </c>
      <c r="E66" s="48">
        <v>0</v>
      </c>
      <c r="G66" s="48">
        <v>3</v>
      </c>
      <c r="H66" s="48">
        <v>0</v>
      </c>
      <c r="I66" s="48">
        <v>1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  <c r="Q66" s="48">
        <v>0</v>
      </c>
      <c r="R66" s="48">
        <v>0</v>
      </c>
      <c r="S66" s="48">
        <v>0</v>
      </c>
      <c r="T66" s="48">
        <v>0</v>
      </c>
    </row>
    <row r="67" spans="1:20" s="31" customFormat="1" ht="15.75" customHeight="1">
      <c r="A67" s="47">
        <f t="shared" si="15"/>
        <v>0.69791666666666685</v>
      </c>
      <c r="B67" s="48">
        <v>3</v>
      </c>
      <c r="C67" s="48">
        <v>0</v>
      </c>
      <c r="D67" s="48">
        <v>1</v>
      </c>
      <c r="E67" s="48">
        <v>0</v>
      </c>
      <c r="G67" s="48">
        <v>4</v>
      </c>
      <c r="H67" s="48">
        <v>0</v>
      </c>
      <c r="I67" s="48">
        <v>5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  <c r="Q67" s="48">
        <v>8</v>
      </c>
      <c r="R67" s="48">
        <v>0</v>
      </c>
      <c r="S67" s="48">
        <v>4</v>
      </c>
      <c r="T67" s="48">
        <v>0</v>
      </c>
    </row>
    <row r="68" spans="1:20" s="31" customFormat="1" ht="15.75" customHeight="1">
      <c r="A68" s="47">
        <f t="shared" si="15"/>
        <v>0.70138888888888906</v>
      </c>
      <c r="B68" s="48">
        <v>2</v>
      </c>
      <c r="C68" s="48">
        <v>0</v>
      </c>
      <c r="D68" s="48">
        <v>3</v>
      </c>
      <c r="E68" s="48">
        <v>1</v>
      </c>
      <c r="G68" s="48">
        <v>3</v>
      </c>
      <c r="H68" s="48">
        <v>0</v>
      </c>
      <c r="I68" s="48">
        <v>1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  <c r="Q68" s="48">
        <v>3</v>
      </c>
      <c r="R68" s="48">
        <v>0</v>
      </c>
      <c r="S68" s="48">
        <v>4</v>
      </c>
      <c r="T68" s="48">
        <v>0</v>
      </c>
    </row>
    <row r="69" spans="1:20" s="31" customFormat="1" ht="15.75" customHeight="1">
      <c r="A69" s="47">
        <f t="shared" si="15"/>
        <v>0.70486111111111127</v>
      </c>
      <c r="B69" s="49">
        <v>4</v>
      </c>
      <c r="C69" s="49">
        <v>0</v>
      </c>
      <c r="D69" s="49">
        <v>4</v>
      </c>
      <c r="E69" s="49">
        <v>0</v>
      </c>
      <c r="G69" s="49">
        <v>4</v>
      </c>
      <c r="H69" s="49">
        <v>0</v>
      </c>
      <c r="I69" s="49">
        <v>3</v>
      </c>
      <c r="J69" s="49">
        <v>0</v>
      </c>
      <c r="L69" s="49">
        <v>1</v>
      </c>
      <c r="M69" s="49">
        <v>0</v>
      </c>
      <c r="N69" s="49">
        <v>1</v>
      </c>
      <c r="O69" s="49">
        <v>0</v>
      </c>
      <c r="Q69" s="49">
        <v>1</v>
      </c>
      <c r="R69" s="49">
        <v>0</v>
      </c>
      <c r="S69" s="49">
        <v>5</v>
      </c>
      <c r="T69" s="49">
        <v>0</v>
      </c>
    </row>
    <row r="70" spans="1:20" s="31" customFormat="1" ht="15.75" customHeight="1">
      <c r="A70" s="50" t="s">
        <v>41</v>
      </c>
      <c r="B70" s="50">
        <f t="shared" ref="B70:J70" si="16">SUM(B58:B69)</f>
        <v>46</v>
      </c>
      <c r="C70" s="50">
        <f t="shared" si="16"/>
        <v>3</v>
      </c>
      <c r="D70" s="50">
        <f t="shared" si="16"/>
        <v>45</v>
      </c>
      <c r="E70" s="50">
        <f t="shared" si="16"/>
        <v>4</v>
      </c>
      <c r="G70" s="50">
        <f t="shared" si="16"/>
        <v>55</v>
      </c>
      <c r="H70" s="50">
        <f t="shared" si="16"/>
        <v>2</v>
      </c>
      <c r="I70" s="50">
        <f t="shared" si="16"/>
        <v>56</v>
      </c>
      <c r="J70" s="50">
        <f t="shared" si="16"/>
        <v>4</v>
      </c>
      <c r="L70" s="50">
        <f t="shared" ref="L70:O70" si="17">SUM(L58:L69)</f>
        <v>11</v>
      </c>
      <c r="M70" s="50">
        <f t="shared" si="17"/>
        <v>0</v>
      </c>
      <c r="N70" s="50">
        <f t="shared" si="17"/>
        <v>6</v>
      </c>
      <c r="O70" s="50">
        <f t="shared" si="17"/>
        <v>0</v>
      </c>
      <c r="Q70" s="50">
        <f t="shared" ref="Q70:T70" si="18">SUM(Q58:Q69)</f>
        <v>38</v>
      </c>
      <c r="R70" s="50">
        <f t="shared" si="18"/>
        <v>2</v>
      </c>
      <c r="S70" s="50">
        <f t="shared" si="18"/>
        <v>54</v>
      </c>
      <c r="T70" s="50">
        <f t="shared" si="18"/>
        <v>5</v>
      </c>
    </row>
    <row r="71" spans="1:20" s="31" customFormat="1" ht="15.75" customHeight="1">
      <c r="A71" s="47">
        <f>A69+"00:05"</f>
        <v>0.70833333333333348</v>
      </c>
      <c r="B71" s="46">
        <v>7</v>
      </c>
      <c r="C71" s="46">
        <v>1</v>
      </c>
      <c r="D71" s="46">
        <v>5</v>
      </c>
      <c r="E71" s="46">
        <v>0</v>
      </c>
      <c r="G71" s="46">
        <v>6</v>
      </c>
      <c r="H71" s="46">
        <v>0</v>
      </c>
      <c r="I71" s="46">
        <v>7</v>
      </c>
      <c r="J71" s="46">
        <v>0</v>
      </c>
      <c r="L71" s="46">
        <v>0</v>
      </c>
      <c r="M71" s="46">
        <v>0</v>
      </c>
      <c r="N71" s="46">
        <v>3</v>
      </c>
      <c r="O71" s="46">
        <v>0</v>
      </c>
      <c r="Q71" s="46">
        <v>7</v>
      </c>
      <c r="R71" s="46">
        <v>0</v>
      </c>
      <c r="S71" s="46">
        <v>4</v>
      </c>
      <c r="T71" s="46">
        <v>0</v>
      </c>
    </row>
    <row r="72" spans="1:20" s="31" customFormat="1" ht="15.75" customHeight="1">
      <c r="A72" s="47">
        <f>A71+"00:05"</f>
        <v>0.71180555555555569</v>
      </c>
      <c r="B72" s="48">
        <v>3</v>
      </c>
      <c r="C72" s="48">
        <v>0</v>
      </c>
      <c r="D72" s="48">
        <v>1</v>
      </c>
      <c r="E72" s="48">
        <v>0</v>
      </c>
      <c r="G72" s="48">
        <v>2</v>
      </c>
      <c r="H72" s="48">
        <v>0</v>
      </c>
      <c r="I72" s="48">
        <v>5</v>
      </c>
      <c r="J72" s="48">
        <v>0</v>
      </c>
      <c r="L72" s="48">
        <v>0</v>
      </c>
      <c r="M72" s="48">
        <v>0</v>
      </c>
      <c r="N72" s="48">
        <v>1</v>
      </c>
      <c r="O72" s="48">
        <v>0</v>
      </c>
      <c r="Q72" s="48">
        <v>5</v>
      </c>
      <c r="R72" s="48">
        <v>0</v>
      </c>
      <c r="S72" s="48">
        <v>3</v>
      </c>
      <c r="T72" s="48">
        <v>0</v>
      </c>
    </row>
    <row r="73" spans="1:20" s="31" customFormat="1" ht="15.75" customHeight="1">
      <c r="A73" s="47">
        <f t="shared" ref="A73:A82" si="19">A72+"00:05"</f>
        <v>0.7152777777777779</v>
      </c>
      <c r="B73" s="48">
        <v>5</v>
      </c>
      <c r="C73" s="48">
        <v>0</v>
      </c>
      <c r="D73" s="48">
        <v>4</v>
      </c>
      <c r="E73" s="48">
        <v>0</v>
      </c>
      <c r="G73" s="48">
        <v>3</v>
      </c>
      <c r="H73" s="48">
        <v>0</v>
      </c>
      <c r="I73" s="48">
        <v>6</v>
      </c>
      <c r="J73" s="48">
        <v>0</v>
      </c>
      <c r="L73" s="48">
        <v>4</v>
      </c>
      <c r="M73" s="48">
        <v>0</v>
      </c>
      <c r="N73" s="48">
        <v>2</v>
      </c>
      <c r="O73" s="48">
        <v>0</v>
      </c>
      <c r="Q73" s="48">
        <v>3</v>
      </c>
      <c r="R73" s="48">
        <v>0</v>
      </c>
      <c r="S73" s="48">
        <v>8</v>
      </c>
      <c r="T73" s="48">
        <v>0</v>
      </c>
    </row>
    <row r="74" spans="1:20" s="31" customFormat="1" ht="15.75" customHeight="1">
      <c r="A74" s="47">
        <f t="shared" si="19"/>
        <v>0.71875000000000011</v>
      </c>
      <c r="B74" s="48">
        <v>2</v>
      </c>
      <c r="C74" s="48">
        <v>0</v>
      </c>
      <c r="D74" s="48">
        <v>3</v>
      </c>
      <c r="E74" s="48">
        <v>0</v>
      </c>
      <c r="G74" s="48">
        <v>3</v>
      </c>
      <c r="H74" s="48">
        <v>0</v>
      </c>
      <c r="I74" s="48">
        <v>5</v>
      </c>
      <c r="J74" s="48">
        <v>0</v>
      </c>
      <c r="L74" s="48">
        <v>1</v>
      </c>
      <c r="M74" s="48">
        <v>0</v>
      </c>
      <c r="N74" s="48">
        <v>4</v>
      </c>
      <c r="O74" s="48">
        <v>1</v>
      </c>
      <c r="Q74" s="48">
        <v>5</v>
      </c>
      <c r="R74" s="48">
        <v>0</v>
      </c>
      <c r="S74" s="48">
        <v>6</v>
      </c>
      <c r="T74" s="48">
        <v>0</v>
      </c>
    </row>
    <row r="75" spans="1:20" s="53" customFormat="1" ht="15.75" customHeight="1">
      <c r="A75" s="47">
        <f t="shared" si="19"/>
        <v>0.72222222222222232</v>
      </c>
      <c r="B75" s="48">
        <v>4</v>
      </c>
      <c r="C75" s="48">
        <v>0</v>
      </c>
      <c r="D75" s="48">
        <v>4</v>
      </c>
      <c r="E75" s="48">
        <v>0</v>
      </c>
      <c r="F75" s="57"/>
      <c r="G75" s="48">
        <v>3</v>
      </c>
      <c r="H75" s="48">
        <v>0</v>
      </c>
      <c r="I75" s="48">
        <v>4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  <c r="P75" s="57"/>
      <c r="Q75" s="48">
        <v>2</v>
      </c>
      <c r="R75" s="48">
        <v>0</v>
      </c>
      <c r="S75" s="48">
        <v>5</v>
      </c>
      <c r="T75" s="48">
        <v>0</v>
      </c>
    </row>
    <row r="76" spans="1:20" s="31" customFormat="1" ht="15.75" customHeight="1">
      <c r="A76" s="47">
        <f t="shared" si="19"/>
        <v>0.72569444444444453</v>
      </c>
      <c r="B76" s="48">
        <v>2</v>
      </c>
      <c r="C76" s="48">
        <v>0</v>
      </c>
      <c r="D76" s="48">
        <v>3</v>
      </c>
      <c r="E76" s="48">
        <v>0</v>
      </c>
      <c r="G76" s="48">
        <v>4</v>
      </c>
      <c r="H76" s="48">
        <v>0</v>
      </c>
      <c r="I76" s="48">
        <v>3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  <c r="Q76" s="48">
        <v>1</v>
      </c>
      <c r="R76" s="48">
        <v>0</v>
      </c>
      <c r="S76" s="48">
        <v>2</v>
      </c>
      <c r="T76" s="48">
        <v>0</v>
      </c>
    </row>
    <row r="77" spans="1:20" s="31" customFormat="1" ht="15.75" customHeight="1">
      <c r="A77" s="47">
        <f t="shared" si="19"/>
        <v>0.72916666666666674</v>
      </c>
      <c r="B77" s="48">
        <v>2</v>
      </c>
      <c r="C77" s="48">
        <v>0</v>
      </c>
      <c r="D77" s="48">
        <v>2</v>
      </c>
      <c r="E77" s="48">
        <v>2</v>
      </c>
      <c r="G77" s="48">
        <v>3</v>
      </c>
      <c r="H77" s="48">
        <v>0</v>
      </c>
      <c r="I77" s="48">
        <v>3</v>
      </c>
      <c r="J77" s="48">
        <v>0</v>
      </c>
      <c r="L77" s="48">
        <v>2</v>
      </c>
      <c r="M77" s="48">
        <v>0</v>
      </c>
      <c r="N77" s="48">
        <v>0</v>
      </c>
      <c r="O77" s="48">
        <v>0</v>
      </c>
      <c r="Q77" s="48">
        <v>4</v>
      </c>
      <c r="R77" s="48">
        <v>0</v>
      </c>
      <c r="S77" s="48">
        <v>4</v>
      </c>
      <c r="T77" s="48">
        <v>0</v>
      </c>
    </row>
    <row r="78" spans="1:20" s="31" customFormat="1" ht="15.75" customHeight="1">
      <c r="A78" s="47">
        <f t="shared" si="19"/>
        <v>0.73263888888888895</v>
      </c>
      <c r="B78" s="48">
        <v>2</v>
      </c>
      <c r="C78" s="48">
        <v>0</v>
      </c>
      <c r="D78" s="48">
        <v>1</v>
      </c>
      <c r="E78" s="48">
        <v>0</v>
      </c>
      <c r="G78" s="48">
        <v>4</v>
      </c>
      <c r="H78" s="48">
        <v>0</v>
      </c>
      <c r="I78" s="48">
        <v>3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  <c r="Q78" s="48">
        <v>6</v>
      </c>
      <c r="R78" s="48">
        <v>0</v>
      </c>
      <c r="S78" s="48">
        <v>4</v>
      </c>
      <c r="T78" s="48">
        <v>0</v>
      </c>
    </row>
    <row r="79" spans="1:20" s="31" customFormat="1" ht="15.75" customHeight="1">
      <c r="A79" s="47">
        <f t="shared" si="19"/>
        <v>0.73611111111111116</v>
      </c>
      <c r="B79" s="48">
        <v>4</v>
      </c>
      <c r="C79" s="48">
        <v>2</v>
      </c>
      <c r="D79" s="48">
        <v>2</v>
      </c>
      <c r="E79" s="48">
        <v>0</v>
      </c>
      <c r="G79" s="48">
        <v>2</v>
      </c>
      <c r="H79" s="48">
        <v>0</v>
      </c>
      <c r="I79" s="48">
        <v>4</v>
      </c>
      <c r="J79" s="48">
        <v>0</v>
      </c>
      <c r="L79" s="48">
        <v>2</v>
      </c>
      <c r="M79" s="48">
        <v>0</v>
      </c>
      <c r="N79" s="48">
        <v>0</v>
      </c>
      <c r="O79" s="48">
        <v>0</v>
      </c>
      <c r="Q79" s="48">
        <v>1</v>
      </c>
      <c r="R79" s="48">
        <v>0</v>
      </c>
      <c r="S79" s="48">
        <v>5</v>
      </c>
      <c r="T79" s="48">
        <v>0</v>
      </c>
    </row>
    <row r="80" spans="1:20" s="31" customFormat="1" ht="15.75" customHeight="1">
      <c r="A80" s="47">
        <f t="shared" si="19"/>
        <v>0.73958333333333337</v>
      </c>
      <c r="B80" s="48">
        <v>4</v>
      </c>
      <c r="C80" s="48">
        <v>0</v>
      </c>
      <c r="D80" s="48">
        <v>2</v>
      </c>
      <c r="E80" s="48">
        <v>0</v>
      </c>
      <c r="G80" s="48">
        <v>2</v>
      </c>
      <c r="H80" s="48">
        <v>0</v>
      </c>
      <c r="I80" s="48">
        <v>2</v>
      </c>
      <c r="J80" s="48">
        <v>0</v>
      </c>
      <c r="L80" s="48">
        <v>0</v>
      </c>
      <c r="M80" s="48">
        <v>0</v>
      </c>
      <c r="N80" s="48">
        <v>1</v>
      </c>
      <c r="O80" s="48">
        <v>0</v>
      </c>
      <c r="Q80" s="48">
        <v>3</v>
      </c>
      <c r="R80" s="48">
        <v>0</v>
      </c>
      <c r="S80" s="48">
        <v>2</v>
      </c>
      <c r="T80" s="48">
        <v>0</v>
      </c>
    </row>
    <row r="81" spans="1:20" s="31" customFormat="1" ht="15.75" customHeight="1">
      <c r="A81" s="47">
        <f t="shared" si="19"/>
        <v>0.74305555555555558</v>
      </c>
      <c r="B81" s="48">
        <v>3</v>
      </c>
      <c r="C81" s="48">
        <v>0</v>
      </c>
      <c r="D81" s="48">
        <v>3</v>
      </c>
      <c r="E81" s="48">
        <v>0</v>
      </c>
      <c r="G81" s="48">
        <v>2</v>
      </c>
      <c r="H81" s="48">
        <v>0</v>
      </c>
      <c r="I81" s="48">
        <v>3</v>
      </c>
      <c r="J81" s="48">
        <v>0</v>
      </c>
      <c r="L81" s="48">
        <v>2</v>
      </c>
      <c r="M81" s="48">
        <v>0</v>
      </c>
      <c r="N81" s="48">
        <v>1</v>
      </c>
      <c r="O81" s="48">
        <v>0</v>
      </c>
      <c r="Q81" s="48">
        <v>2</v>
      </c>
      <c r="R81" s="48">
        <v>0</v>
      </c>
      <c r="S81" s="48">
        <v>2</v>
      </c>
      <c r="T81" s="48">
        <v>0</v>
      </c>
    </row>
    <row r="82" spans="1:20" s="31" customFormat="1" ht="15.75" customHeight="1">
      <c r="A82" s="47">
        <f t="shared" si="19"/>
        <v>0.74652777777777779</v>
      </c>
      <c r="B82" s="49">
        <v>2</v>
      </c>
      <c r="C82" s="49">
        <v>0</v>
      </c>
      <c r="D82" s="49">
        <v>2</v>
      </c>
      <c r="E82" s="49">
        <v>1</v>
      </c>
      <c r="G82" s="49">
        <v>2</v>
      </c>
      <c r="H82" s="49">
        <v>1</v>
      </c>
      <c r="I82" s="49">
        <v>1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  <c r="Q82" s="49">
        <v>2</v>
      </c>
      <c r="R82" s="49">
        <v>0</v>
      </c>
      <c r="S82" s="49">
        <v>2</v>
      </c>
      <c r="T82" s="49">
        <v>0</v>
      </c>
    </row>
    <row r="83" spans="1:20" s="31" customFormat="1" ht="15.75" customHeight="1">
      <c r="A83" s="50" t="s">
        <v>41</v>
      </c>
      <c r="B83" s="50">
        <f t="shared" ref="B83:J83" si="20">SUM(B71:B82)</f>
        <v>40</v>
      </c>
      <c r="C83" s="50">
        <f t="shared" si="20"/>
        <v>3</v>
      </c>
      <c r="D83" s="50">
        <f t="shared" si="20"/>
        <v>32</v>
      </c>
      <c r="E83" s="50">
        <f t="shared" si="20"/>
        <v>3</v>
      </c>
      <c r="G83" s="50">
        <f t="shared" si="20"/>
        <v>36</v>
      </c>
      <c r="H83" s="50">
        <f t="shared" si="20"/>
        <v>1</v>
      </c>
      <c r="I83" s="50">
        <f t="shared" si="20"/>
        <v>46</v>
      </c>
      <c r="J83" s="50">
        <f t="shared" si="20"/>
        <v>0</v>
      </c>
      <c r="L83" s="50">
        <f t="shared" ref="L83:O83" si="21">SUM(L71:L82)</f>
        <v>11</v>
      </c>
      <c r="M83" s="50">
        <f t="shared" si="21"/>
        <v>0</v>
      </c>
      <c r="N83" s="50">
        <f t="shared" si="21"/>
        <v>12</v>
      </c>
      <c r="O83" s="50">
        <f t="shared" si="21"/>
        <v>1</v>
      </c>
      <c r="Q83" s="50">
        <f t="shared" ref="Q83:T83" si="22">SUM(Q71:Q82)</f>
        <v>41</v>
      </c>
      <c r="R83" s="50">
        <f t="shared" si="22"/>
        <v>0</v>
      </c>
      <c r="S83" s="50">
        <f t="shared" si="22"/>
        <v>47</v>
      </c>
      <c r="T83" s="50">
        <f t="shared" si="22"/>
        <v>0</v>
      </c>
    </row>
    <row r="84" spans="1:20" s="31" customFormat="1" ht="15.75" customHeight="1">
      <c r="A84" s="47">
        <f>A82+"00:05"</f>
        <v>0.75</v>
      </c>
      <c r="B84" s="46">
        <v>5</v>
      </c>
      <c r="C84" s="46">
        <v>0</v>
      </c>
      <c r="D84" s="46">
        <v>1</v>
      </c>
      <c r="E84" s="46">
        <v>0</v>
      </c>
      <c r="G84" s="46">
        <v>2</v>
      </c>
      <c r="H84" s="46">
        <v>0</v>
      </c>
      <c r="I84" s="46">
        <v>4</v>
      </c>
      <c r="J84" s="46">
        <v>0</v>
      </c>
      <c r="L84" s="46">
        <v>0</v>
      </c>
      <c r="M84" s="46">
        <v>0</v>
      </c>
      <c r="N84" s="46">
        <v>2</v>
      </c>
      <c r="O84" s="46">
        <v>0</v>
      </c>
      <c r="Q84" s="46">
        <v>1</v>
      </c>
      <c r="R84" s="46">
        <v>0</v>
      </c>
      <c r="S84" s="46">
        <v>3</v>
      </c>
      <c r="T84" s="46">
        <v>0</v>
      </c>
    </row>
    <row r="85" spans="1:20" s="31" customFormat="1" ht="15.75" customHeight="1">
      <c r="A85" s="47">
        <f>A84+"00:05"</f>
        <v>0.75347222222222221</v>
      </c>
      <c r="B85" s="48">
        <v>1</v>
      </c>
      <c r="C85" s="48">
        <v>0</v>
      </c>
      <c r="D85" s="48">
        <v>1</v>
      </c>
      <c r="E85" s="48">
        <v>0</v>
      </c>
      <c r="G85" s="48">
        <v>2</v>
      </c>
      <c r="H85" s="48">
        <v>0</v>
      </c>
      <c r="I85" s="48">
        <v>1</v>
      </c>
      <c r="J85" s="48">
        <v>0</v>
      </c>
      <c r="L85" s="48">
        <v>0</v>
      </c>
      <c r="M85" s="48">
        <v>0</v>
      </c>
      <c r="N85" s="48">
        <v>1</v>
      </c>
      <c r="O85" s="48">
        <v>0</v>
      </c>
      <c r="Q85" s="48">
        <v>1</v>
      </c>
      <c r="R85" s="48">
        <v>0</v>
      </c>
      <c r="S85" s="48">
        <v>1</v>
      </c>
      <c r="T85" s="48">
        <v>0</v>
      </c>
    </row>
    <row r="86" spans="1:20" s="31" customFormat="1" ht="15.75" customHeight="1">
      <c r="A86" s="47">
        <f t="shared" ref="A86:A95" si="23">A85+"00:05"</f>
        <v>0.75694444444444442</v>
      </c>
      <c r="B86" s="48">
        <v>1</v>
      </c>
      <c r="C86" s="48">
        <v>0</v>
      </c>
      <c r="D86" s="48">
        <v>6</v>
      </c>
      <c r="E86" s="48">
        <v>1</v>
      </c>
      <c r="G86" s="48">
        <v>5</v>
      </c>
      <c r="H86" s="48">
        <v>1</v>
      </c>
      <c r="I86" s="48">
        <v>8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  <c r="Q86" s="48">
        <v>4</v>
      </c>
      <c r="R86" s="48">
        <v>1</v>
      </c>
      <c r="S86" s="48">
        <v>8</v>
      </c>
      <c r="T86" s="48">
        <v>0</v>
      </c>
    </row>
    <row r="87" spans="1:20" s="31" customFormat="1" ht="15.75" customHeight="1">
      <c r="A87" s="47">
        <f t="shared" si="23"/>
        <v>0.76041666666666663</v>
      </c>
      <c r="B87" s="48">
        <v>4</v>
      </c>
      <c r="C87" s="48">
        <v>0</v>
      </c>
      <c r="D87" s="48">
        <v>9</v>
      </c>
      <c r="E87" s="48">
        <v>0</v>
      </c>
      <c r="G87" s="48">
        <v>9</v>
      </c>
      <c r="H87" s="48">
        <v>0</v>
      </c>
      <c r="I87" s="48">
        <v>5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  <c r="Q87" s="48">
        <v>8</v>
      </c>
      <c r="R87" s="48">
        <v>0</v>
      </c>
      <c r="S87" s="48">
        <v>2</v>
      </c>
      <c r="T87" s="48">
        <v>0</v>
      </c>
    </row>
    <row r="88" spans="1:20" s="31" customFormat="1" ht="15.75" customHeight="1">
      <c r="A88" s="47">
        <f t="shared" si="23"/>
        <v>0.76388888888888884</v>
      </c>
      <c r="B88" s="48">
        <v>2</v>
      </c>
      <c r="C88" s="48">
        <v>1</v>
      </c>
      <c r="D88" s="48">
        <v>1</v>
      </c>
      <c r="E88" s="48">
        <v>0</v>
      </c>
      <c r="G88" s="48">
        <v>1</v>
      </c>
      <c r="H88" s="48">
        <v>0</v>
      </c>
      <c r="I88" s="48">
        <v>7</v>
      </c>
      <c r="J88" s="48">
        <v>2</v>
      </c>
      <c r="L88" s="48">
        <v>0</v>
      </c>
      <c r="M88" s="48">
        <v>0</v>
      </c>
      <c r="N88" s="48">
        <v>0</v>
      </c>
      <c r="O88" s="48">
        <v>0</v>
      </c>
      <c r="Q88" s="48">
        <v>3</v>
      </c>
      <c r="R88" s="48">
        <v>0</v>
      </c>
      <c r="S88" s="48">
        <v>6</v>
      </c>
      <c r="T88" s="48">
        <v>1</v>
      </c>
    </row>
    <row r="89" spans="1:20" s="31" customFormat="1" ht="15.75" customHeight="1">
      <c r="A89" s="47">
        <f t="shared" si="23"/>
        <v>0.76736111111111105</v>
      </c>
      <c r="B89" s="48">
        <v>2</v>
      </c>
      <c r="C89" s="48">
        <v>0</v>
      </c>
      <c r="D89" s="48">
        <v>1</v>
      </c>
      <c r="E89" s="48">
        <v>0</v>
      </c>
      <c r="G89" s="48">
        <v>3</v>
      </c>
      <c r="H89" s="48">
        <v>0</v>
      </c>
      <c r="I89" s="48">
        <v>4</v>
      </c>
      <c r="J89" s="48">
        <v>0</v>
      </c>
      <c r="L89" s="48">
        <v>0</v>
      </c>
      <c r="M89" s="48">
        <v>0</v>
      </c>
      <c r="N89" s="48">
        <v>1</v>
      </c>
      <c r="O89" s="48">
        <v>0</v>
      </c>
      <c r="Q89" s="48">
        <v>1</v>
      </c>
      <c r="R89" s="48">
        <v>0</v>
      </c>
      <c r="S89" s="48">
        <v>3</v>
      </c>
      <c r="T89" s="48">
        <v>0</v>
      </c>
    </row>
    <row r="90" spans="1:20" s="31" customFormat="1" ht="15.75" customHeight="1">
      <c r="A90" s="47">
        <f t="shared" si="23"/>
        <v>0.77083333333333326</v>
      </c>
      <c r="B90" s="48">
        <v>1</v>
      </c>
      <c r="C90" s="48">
        <v>0</v>
      </c>
      <c r="D90" s="48">
        <v>2</v>
      </c>
      <c r="E90" s="48">
        <v>0</v>
      </c>
      <c r="G90" s="48">
        <v>2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2</v>
      </c>
      <c r="O90" s="48">
        <v>0</v>
      </c>
      <c r="Q90" s="48">
        <v>0</v>
      </c>
      <c r="R90" s="48">
        <v>0</v>
      </c>
      <c r="S90" s="48">
        <v>0</v>
      </c>
      <c r="T90" s="48">
        <v>0</v>
      </c>
    </row>
    <row r="91" spans="1:20" s="31" customFormat="1" ht="15.75" customHeight="1">
      <c r="A91" s="47">
        <f t="shared" si="23"/>
        <v>0.77430555555555547</v>
      </c>
      <c r="B91" s="48">
        <v>0</v>
      </c>
      <c r="C91" s="48">
        <v>0</v>
      </c>
      <c r="D91" s="48">
        <v>4</v>
      </c>
      <c r="E91" s="48">
        <v>1</v>
      </c>
      <c r="G91" s="48">
        <v>2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  <c r="Q91" s="48">
        <v>0</v>
      </c>
      <c r="R91" s="48">
        <v>0</v>
      </c>
      <c r="S91" s="48">
        <v>1</v>
      </c>
      <c r="T91" s="48">
        <v>0</v>
      </c>
    </row>
    <row r="92" spans="1:20" s="31" customFormat="1" ht="15.75" customHeight="1">
      <c r="A92" s="47">
        <f t="shared" si="23"/>
        <v>0.77777777777777768</v>
      </c>
      <c r="B92" s="48">
        <v>2</v>
      </c>
      <c r="C92" s="48">
        <v>0</v>
      </c>
      <c r="D92" s="48">
        <v>3</v>
      </c>
      <c r="E92" s="48">
        <v>0</v>
      </c>
      <c r="G92" s="48">
        <v>2</v>
      </c>
      <c r="H92" s="48">
        <v>0</v>
      </c>
      <c r="I92" s="48">
        <v>3</v>
      </c>
      <c r="J92" s="48">
        <v>0</v>
      </c>
      <c r="L92" s="48">
        <v>1</v>
      </c>
      <c r="M92" s="48">
        <v>0</v>
      </c>
      <c r="N92" s="48">
        <v>0</v>
      </c>
      <c r="O92" s="48">
        <v>0</v>
      </c>
      <c r="Q92" s="48">
        <v>1</v>
      </c>
      <c r="R92" s="48">
        <v>0</v>
      </c>
      <c r="S92" s="48">
        <v>1</v>
      </c>
      <c r="T92" s="48">
        <v>0</v>
      </c>
    </row>
    <row r="93" spans="1:20" s="31" customFormat="1" ht="15.75" customHeight="1">
      <c r="A93" s="47">
        <f t="shared" si="23"/>
        <v>0.78124999999999989</v>
      </c>
      <c r="B93" s="48">
        <v>7</v>
      </c>
      <c r="C93" s="48">
        <v>1</v>
      </c>
      <c r="D93" s="48">
        <v>1</v>
      </c>
      <c r="E93" s="48">
        <v>0</v>
      </c>
      <c r="G93" s="48">
        <v>1</v>
      </c>
      <c r="H93" s="48">
        <v>0</v>
      </c>
      <c r="I93" s="48">
        <v>4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  <c r="Q93" s="48">
        <v>1</v>
      </c>
      <c r="R93" s="48">
        <v>0</v>
      </c>
      <c r="S93" s="48">
        <v>0</v>
      </c>
      <c r="T93" s="48">
        <v>0</v>
      </c>
    </row>
    <row r="94" spans="1:20" s="31" customFormat="1" ht="15.75" customHeight="1">
      <c r="A94" s="47">
        <f t="shared" si="23"/>
        <v>0.7847222222222221</v>
      </c>
      <c r="B94" s="48">
        <v>0</v>
      </c>
      <c r="C94" s="48">
        <v>0</v>
      </c>
      <c r="D94" s="48">
        <v>1</v>
      </c>
      <c r="E94" s="48">
        <v>0</v>
      </c>
      <c r="G94" s="48">
        <v>1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1</v>
      </c>
      <c r="O94" s="48">
        <v>0</v>
      </c>
      <c r="Q94" s="48">
        <v>1</v>
      </c>
      <c r="R94" s="48">
        <v>0</v>
      </c>
      <c r="S94" s="48">
        <v>0</v>
      </c>
      <c r="T94" s="48">
        <v>0</v>
      </c>
    </row>
    <row r="95" spans="1:20" s="31" customFormat="1" ht="15.75" customHeight="1">
      <c r="A95" s="47">
        <f t="shared" si="23"/>
        <v>0.78819444444444431</v>
      </c>
      <c r="B95" s="49">
        <v>1</v>
      </c>
      <c r="C95" s="49">
        <v>0</v>
      </c>
      <c r="D95" s="49">
        <v>4</v>
      </c>
      <c r="E95" s="49">
        <v>0</v>
      </c>
      <c r="G95" s="49">
        <v>4</v>
      </c>
      <c r="H95" s="49">
        <v>0</v>
      </c>
      <c r="I95" s="49">
        <v>3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  <c r="Q95" s="49">
        <v>2</v>
      </c>
      <c r="R95" s="49">
        <v>0</v>
      </c>
      <c r="S95" s="49">
        <v>2</v>
      </c>
      <c r="T95" s="49">
        <v>0</v>
      </c>
    </row>
    <row r="96" spans="1:20" s="31" customFormat="1" ht="15.75" customHeight="1">
      <c r="A96" s="50" t="s">
        <v>41</v>
      </c>
      <c r="B96" s="50">
        <f t="shared" ref="B96:J96" si="24">SUM(B84:B95)</f>
        <v>26</v>
      </c>
      <c r="C96" s="50">
        <f t="shared" si="24"/>
        <v>2</v>
      </c>
      <c r="D96" s="50">
        <f t="shared" si="24"/>
        <v>34</v>
      </c>
      <c r="E96" s="50">
        <f t="shared" si="24"/>
        <v>2</v>
      </c>
      <c r="G96" s="50">
        <f t="shared" si="24"/>
        <v>34</v>
      </c>
      <c r="H96" s="50">
        <f t="shared" si="24"/>
        <v>1</v>
      </c>
      <c r="I96" s="50">
        <f t="shared" si="24"/>
        <v>39</v>
      </c>
      <c r="J96" s="50">
        <f t="shared" si="24"/>
        <v>2</v>
      </c>
      <c r="L96" s="50">
        <f t="shared" ref="L96:O96" si="25">SUM(L84:L95)</f>
        <v>1</v>
      </c>
      <c r="M96" s="50">
        <f t="shared" si="25"/>
        <v>0</v>
      </c>
      <c r="N96" s="50">
        <f t="shared" si="25"/>
        <v>7</v>
      </c>
      <c r="O96" s="50">
        <f t="shared" si="25"/>
        <v>0</v>
      </c>
      <c r="Q96" s="50">
        <f t="shared" ref="Q96:T96" si="26">SUM(Q84:Q95)</f>
        <v>23</v>
      </c>
      <c r="R96" s="50">
        <f t="shared" si="26"/>
        <v>1</v>
      </c>
      <c r="S96" s="50">
        <f t="shared" si="26"/>
        <v>27</v>
      </c>
      <c r="T96" s="50">
        <f t="shared" si="26"/>
        <v>1</v>
      </c>
    </row>
    <row r="97" spans="1:20" s="31" customFormat="1" ht="15.75" customHeight="1">
      <c r="A97" s="54"/>
    </row>
    <row r="98" spans="1:20" s="31" customFormat="1" ht="15.75" customHeight="1">
      <c r="A98" s="50" t="s">
        <v>42</v>
      </c>
      <c r="B98" s="50">
        <f t="shared" ref="B98:J98" si="27">SUM(B70+B83+B96)</f>
        <v>112</v>
      </c>
      <c r="C98" s="50">
        <f t="shared" si="27"/>
        <v>8</v>
      </c>
      <c r="D98" s="50">
        <f t="shared" si="27"/>
        <v>111</v>
      </c>
      <c r="E98" s="50">
        <f t="shared" si="27"/>
        <v>9</v>
      </c>
      <c r="G98" s="50">
        <f t="shared" si="27"/>
        <v>125</v>
      </c>
      <c r="H98" s="50">
        <f t="shared" si="27"/>
        <v>4</v>
      </c>
      <c r="I98" s="50">
        <f t="shared" si="27"/>
        <v>141</v>
      </c>
      <c r="J98" s="50">
        <f t="shared" si="27"/>
        <v>6</v>
      </c>
      <c r="L98" s="50">
        <f t="shared" ref="L98:O98" si="28">SUM(L70+L83+L96)</f>
        <v>23</v>
      </c>
      <c r="M98" s="50">
        <f t="shared" si="28"/>
        <v>0</v>
      </c>
      <c r="N98" s="50">
        <f t="shared" si="28"/>
        <v>25</v>
      </c>
      <c r="O98" s="50">
        <f t="shared" si="28"/>
        <v>1</v>
      </c>
      <c r="Q98" s="50">
        <f t="shared" ref="Q98:T98" si="29">SUM(Q70+Q83+Q96)</f>
        <v>102</v>
      </c>
      <c r="R98" s="50">
        <f t="shared" si="29"/>
        <v>3</v>
      </c>
      <c r="S98" s="50">
        <f t="shared" si="29"/>
        <v>128</v>
      </c>
      <c r="T98" s="50">
        <f t="shared" si="29"/>
        <v>6</v>
      </c>
    </row>
    <row r="99" spans="1:20" s="31" customFormat="1" ht="15.75" customHeight="1">
      <c r="A99" s="54"/>
    </row>
    <row r="100" spans="1:20" s="56" customFormat="1" ht="15.75" customHeight="1">
      <c r="A100" s="50" t="s">
        <v>43</v>
      </c>
      <c r="B100" s="50">
        <f t="shared" ref="B100:J100" si="30">B52+B98</f>
        <v>144</v>
      </c>
      <c r="C100" s="50">
        <f t="shared" si="30"/>
        <v>8</v>
      </c>
      <c r="D100" s="50">
        <f t="shared" si="30"/>
        <v>166</v>
      </c>
      <c r="E100" s="50">
        <f t="shared" si="30"/>
        <v>13</v>
      </c>
      <c r="G100" s="50">
        <f t="shared" si="30"/>
        <v>176</v>
      </c>
      <c r="H100" s="50">
        <f t="shared" si="30"/>
        <v>7</v>
      </c>
      <c r="I100" s="50">
        <f t="shared" si="30"/>
        <v>185</v>
      </c>
      <c r="J100" s="50">
        <f t="shared" si="30"/>
        <v>6</v>
      </c>
      <c r="L100" s="50">
        <f t="shared" ref="L100:O100" si="31">L52+L98</f>
        <v>30</v>
      </c>
      <c r="M100" s="50">
        <f t="shared" si="31"/>
        <v>0</v>
      </c>
      <c r="N100" s="50">
        <f t="shared" si="31"/>
        <v>33</v>
      </c>
      <c r="O100" s="50">
        <f t="shared" si="31"/>
        <v>1</v>
      </c>
      <c r="Q100" s="50">
        <f t="shared" ref="Q100:T100" si="32">Q52+Q98</f>
        <v>158</v>
      </c>
      <c r="R100" s="50">
        <f t="shared" si="32"/>
        <v>7</v>
      </c>
      <c r="S100" s="50">
        <f t="shared" si="32"/>
        <v>182</v>
      </c>
      <c r="T100" s="50">
        <f t="shared" si="32"/>
        <v>8</v>
      </c>
    </row>
    <row r="101" spans="1:20" s="31" customFormat="1" ht="15.75" customHeight="1">
      <c r="A101" s="56"/>
    </row>
    <row r="102" spans="1:20" s="31" customFormat="1" ht="15.75" customHeight="1">
      <c r="A102" s="54"/>
    </row>
    <row r="103" spans="1:20" s="31" customFormat="1" ht="15.75" customHeight="1">
      <c r="A103" s="54"/>
    </row>
    <row r="104" spans="1:20" s="31" customFormat="1" ht="15.75" customHeight="1">
      <c r="A104" s="54"/>
    </row>
    <row r="105" spans="1:20" s="31" customFormat="1" ht="15.75" customHeight="1">
      <c r="A105" s="54"/>
    </row>
    <row r="106" spans="1:20" s="31" customFormat="1" ht="15.75" customHeight="1">
      <c r="A106" s="56"/>
    </row>
    <row r="107" spans="1:20" s="31" customFormat="1" ht="15.75" customHeight="1">
      <c r="A107" s="54"/>
    </row>
    <row r="108" spans="1:20" s="31" customFormat="1" ht="15.75" customHeight="1">
      <c r="A108" s="54"/>
    </row>
    <row r="109" spans="1:20" s="31" customFormat="1" ht="15.75" customHeight="1">
      <c r="A109" s="54"/>
    </row>
    <row r="110" spans="1:20" s="31" customFormat="1" ht="15.75" customHeight="1">
      <c r="A110" s="54"/>
    </row>
    <row r="111" spans="1:20" s="31" customFormat="1" ht="15.75" customHeight="1">
      <c r="A111" s="56"/>
    </row>
    <row r="112" spans="1:20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20" s="31" customFormat="1" ht="15.75" customHeight="1">
      <c r="A129" s="54"/>
    </row>
    <row r="130" spans="1:20" s="31" customFormat="1" ht="15.75" customHeight="1">
      <c r="A130" s="54"/>
    </row>
    <row r="131" spans="1:20" s="31" customFormat="1" ht="15.75" customHeight="1">
      <c r="A131" s="56"/>
    </row>
    <row r="132" spans="1:20" s="31" customFormat="1" ht="15.75" customHeight="1">
      <c r="A132" s="54"/>
    </row>
    <row r="133" spans="1:20" s="31" customFormat="1" ht="15.75" customHeight="1">
      <c r="A133" s="54"/>
    </row>
    <row r="134" spans="1:20" s="31" customFormat="1" ht="15.75" customHeight="1">
      <c r="A134" s="54"/>
    </row>
    <row r="135" spans="1:20" s="31" customFormat="1" ht="15.75" customHeight="1">
      <c r="A135" s="54"/>
    </row>
    <row r="136" spans="1:20" s="31" customFormat="1" ht="15.75" customHeight="1">
      <c r="A136" s="56"/>
    </row>
    <row r="137" spans="1:20" s="31" customFormat="1" ht="15.75" customHeight="1">
      <c r="A137" s="56"/>
    </row>
    <row r="138" spans="1:20" s="31" customFormat="1" ht="15.75" customHeight="1">
      <c r="A138" s="56"/>
    </row>
    <row r="139" spans="1:20" s="31" customFormat="1" ht="15.75" customHeight="1">
      <c r="A139" s="56"/>
    </row>
    <row r="140" spans="1:20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  <c r="Q140" s="32"/>
      <c r="R140" s="32"/>
      <c r="S140" s="32"/>
      <c r="T140" s="32"/>
    </row>
    <row r="141" spans="1:20" s="31" customFormat="1" ht="15.75" customHeight="1">
      <c r="A141" s="56"/>
    </row>
    <row r="142" spans="1:20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</row>
    <row r="143" spans="1:20" s="31" customFormat="1" ht="15.75" customHeight="1">
      <c r="A143" s="56"/>
    </row>
    <row r="144" spans="1:20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20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</row>
    <row r="210" spans="1:20" s="31" customFormat="1" ht="15.75" customHeight="1">
      <c r="A210" s="56"/>
    </row>
    <row r="211" spans="1:20" s="31" customFormat="1" ht="15.75" customHeight="1">
      <c r="A211" s="54"/>
    </row>
    <row r="212" spans="1:20" s="31" customFormat="1" ht="15.75" customHeight="1">
      <c r="A212" s="54"/>
    </row>
    <row r="213" spans="1:20" s="31" customFormat="1" ht="15.75" customHeight="1">
      <c r="A213" s="54"/>
    </row>
    <row r="214" spans="1:20" s="31" customFormat="1" ht="15.75" customHeight="1">
      <c r="A214" s="54"/>
    </row>
    <row r="215" spans="1:20" s="31" customFormat="1" ht="15.75" customHeight="1">
      <c r="A215" s="56"/>
    </row>
    <row r="216" spans="1:20" s="31" customFormat="1" ht="15.75" customHeight="1">
      <c r="A216" s="54"/>
    </row>
    <row r="217" spans="1:20" s="31" customFormat="1" ht="15.75" customHeight="1">
      <c r="A217" s="54"/>
    </row>
    <row r="218" spans="1:20" s="31" customFormat="1" ht="15.75" customHeight="1">
      <c r="A218" s="54"/>
    </row>
    <row r="219" spans="1:20" s="31" customFormat="1" ht="15.75" customHeight="1">
      <c r="A219" s="54"/>
    </row>
    <row r="220" spans="1:20" s="31" customFormat="1" ht="15.75" customHeight="1">
      <c r="A220" s="56"/>
    </row>
    <row r="221" spans="1:20" s="31" customFormat="1" ht="15.75" customHeight="1">
      <c r="A221" s="54"/>
    </row>
    <row r="222" spans="1:20" s="31" customFormat="1" ht="15.75" customHeight="1">
      <c r="A222" s="54"/>
    </row>
    <row r="223" spans="1:20" s="31" customFormat="1" ht="15.75" customHeight="1">
      <c r="A223" s="54"/>
    </row>
    <row r="224" spans="1:20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20" s="31" customFormat="1" ht="15.75" customHeight="1">
      <c r="A273" s="56"/>
    </row>
    <row r="274" spans="1:20" s="31" customFormat="1" ht="15.75" customHeight="1">
      <c r="A274" s="58"/>
    </row>
    <row r="275" spans="1:20" s="31" customFormat="1" ht="15.75" customHeight="1">
      <c r="A275" s="56"/>
    </row>
    <row r="276" spans="1:20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</row>
    <row r="277" spans="1:20" s="31" customFormat="1" ht="15.75" customHeight="1">
      <c r="A277" s="56"/>
    </row>
    <row r="278" spans="1:20" s="31" customFormat="1" ht="15.75" customHeight="1">
      <c r="A278" s="54"/>
    </row>
    <row r="279" spans="1:20" s="31" customFormat="1" ht="15.75" customHeight="1">
      <c r="A279" s="54"/>
    </row>
    <row r="280" spans="1:20" s="31" customFormat="1" ht="15.75" customHeight="1">
      <c r="A280" s="54"/>
    </row>
    <row r="281" spans="1:20" s="31" customFormat="1" ht="15.75" customHeight="1">
      <c r="A281" s="54"/>
    </row>
    <row r="282" spans="1:20" s="31" customFormat="1" ht="15.75" customHeight="1">
      <c r="A282" s="56"/>
    </row>
    <row r="283" spans="1:20" s="31" customFormat="1" ht="15.75" customHeight="1">
      <c r="A283" s="54"/>
    </row>
    <row r="284" spans="1:20" s="31" customFormat="1" ht="15.75" customHeight="1">
      <c r="A284" s="54"/>
    </row>
    <row r="285" spans="1:20" s="31" customFormat="1" ht="15.75" customHeight="1">
      <c r="A285" s="54"/>
    </row>
    <row r="286" spans="1:20" s="31" customFormat="1" ht="15.75" customHeight="1">
      <c r="A286" s="54"/>
    </row>
    <row r="287" spans="1:20" s="31" customFormat="1" ht="15.75" customHeight="1">
      <c r="A287" s="56"/>
    </row>
    <row r="288" spans="1:20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8">
    <mergeCell ref="B54:E54"/>
    <mergeCell ref="G54:J54"/>
    <mergeCell ref="L54:O54"/>
    <mergeCell ref="Q54:T54"/>
    <mergeCell ref="B55:C55"/>
    <mergeCell ref="D55:E55"/>
    <mergeCell ref="G55:H55"/>
    <mergeCell ref="I55:J55"/>
    <mergeCell ref="L55:M55"/>
    <mergeCell ref="N55:O55"/>
    <mergeCell ref="Q55:R55"/>
    <mergeCell ref="S55:T55"/>
    <mergeCell ref="Q8:T8"/>
    <mergeCell ref="B9:C9"/>
    <mergeCell ref="D9:E9"/>
    <mergeCell ref="G9:H9"/>
    <mergeCell ref="I9:J9"/>
    <mergeCell ref="L9:M9"/>
    <mergeCell ref="N9:O9"/>
    <mergeCell ref="Q9:R9"/>
    <mergeCell ref="S9:T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9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1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1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1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1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2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2</v>
      </c>
      <c r="M49" s="49">
        <v>0</v>
      </c>
      <c r="N49" s="49">
        <v>1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2</v>
      </c>
      <c r="M50" s="50">
        <f t="shared" si="8"/>
        <v>0</v>
      </c>
      <c r="N50" s="50">
        <f t="shared" si="8"/>
        <v>1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0</v>
      </c>
      <c r="H52" s="50">
        <f t="shared" si="9"/>
        <v>0</v>
      </c>
      <c r="I52" s="50">
        <f t="shared" si="9"/>
        <v>1</v>
      </c>
      <c r="J52" s="50">
        <f t="shared" si="9"/>
        <v>0</v>
      </c>
      <c r="K52" s="55"/>
      <c r="L52" s="50">
        <f t="shared" ref="L52:O52" si="10">SUM(L24+L37+L50)</f>
        <v>2</v>
      </c>
      <c r="M52" s="50">
        <f t="shared" si="10"/>
        <v>0</v>
      </c>
      <c r="N52" s="50">
        <f t="shared" si="10"/>
        <v>3</v>
      </c>
      <c r="O52" s="50">
        <f t="shared" si="10"/>
        <v>0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1</v>
      </c>
      <c r="C58" s="46">
        <v>0</v>
      </c>
      <c r="D58" s="46">
        <v>0</v>
      </c>
      <c r="E58" s="46">
        <v>0</v>
      </c>
      <c r="G58" s="46">
        <v>1</v>
      </c>
      <c r="H58" s="46">
        <v>0</v>
      </c>
      <c r="I58" s="46">
        <v>1</v>
      </c>
      <c r="J58" s="46">
        <v>0</v>
      </c>
      <c r="L58" s="46">
        <v>3</v>
      </c>
      <c r="M58" s="46">
        <v>0</v>
      </c>
      <c r="N58" s="46">
        <v>5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2</v>
      </c>
      <c r="H59" s="48">
        <v>0</v>
      </c>
      <c r="I59" s="48">
        <v>1</v>
      </c>
      <c r="J59" s="48">
        <v>0</v>
      </c>
      <c r="L59" s="48">
        <v>3</v>
      </c>
      <c r="M59" s="48">
        <v>0</v>
      </c>
      <c r="N59" s="48">
        <v>2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3</v>
      </c>
      <c r="H60" s="48">
        <v>0</v>
      </c>
      <c r="I60" s="48">
        <v>0</v>
      </c>
      <c r="J60" s="48">
        <v>0</v>
      </c>
      <c r="L60" s="48">
        <v>3</v>
      </c>
      <c r="M60" s="48">
        <v>0</v>
      </c>
      <c r="N60" s="48">
        <v>4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2</v>
      </c>
      <c r="C61" s="48">
        <v>0</v>
      </c>
      <c r="D61" s="48">
        <v>4</v>
      </c>
      <c r="E61" s="48">
        <v>0</v>
      </c>
      <c r="G61" s="48">
        <v>0</v>
      </c>
      <c r="H61" s="48">
        <v>0</v>
      </c>
      <c r="I61" s="48">
        <v>4</v>
      </c>
      <c r="J61" s="48">
        <v>0</v>
      </c>
      <c r="L61" s="48">
        <v>1</v>
      </c>
      <c r="M61" s="48">
        <v>0</v>
      </c>
      <c r="N61" s="48">
        <v>1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2</v>
      </c>
      <c r="C62" s="48">
        <v>0</v>
      </c>
      <c r="D62" s="48">
        <v>0</v>
      </c>
      <c r="E62" s="48">
        <v>0</v>
      </c>
      <c r="G62" s="48">
        <v>2</v>
      </c>
      <c r="H62" s="48">
        <v>0</v>
      </c>
      <c r="I62" s="48">
        <v>0</v>
      </c>
      <c r="J62" s="48">
        <v>0</v>
      </c>
      <c r="L62" s="48">
        <v>2</v>
      </c>
      <c r="M62" s="48">
        <v>0</v>
      </c>
      <c r="N62" s="48">
        <v>3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2</v>
      </c>
      <c r="E63" s="48">
        <v>0</v>
      </c>
      <c r="G63" s="48">
        <v>0</v>
      </c>
      <c r="H63" s="48">
        <v>0</v>
      </c>
      <c r="I63" s="48">
        <v>2</v>
      </c>
      <c r="J63" s="48">
        <v>0</v>
      </c>
      <c r="L63" s="48">
        <v>1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1</v>
      </c>
      <c r="E64" s="48">
        <v>0</v>
      </c>
      <c r="G64" s="48">
        <v>1</v>
      </c>
      <c r="H64" s="48">
        <v>0</v>
      </c>
      <c r="I64" s="48">
        <v>0</v>
      </c>
      <c r="J64" s="48">
        <v>0</v>
      </c>
      <c r="L64" s="48">
        <v>1</v>
      </c>
      <c r="M64" s="48">
        <v>0</v>
      </c>
      <c r="N64" s="48">
        <v>3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1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1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1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4</v>
      </c>
      <c r="J66" s="48">
        <v>0</v>
      </c>
      <c r="L66" s="48">
        <v>4</v>
      </c>
      <c r="M66" s="48">
        <v>0</v>
      </c>
      <c r="N66" s="48">
        <v>2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1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4</v>
      </c>
      <c r="C69" s="49">
        <v>0</v>
      </c>
      <c r="D69" s="49">
        <v>1</v>
      </c>
      <c r="E69" s="49">
        <v>0</v>
      </c>
      <c r="G69" s="49">
        <v>3</v>
      </c>
      <c r="H69" s="49">
        <v>0</v>
      </c>
      <c r="I69" s="49">
        <v>0</v>
      </c>
      <c r="J69" s="49">
        <v>0</v>
      </c>
      <c r="L69" s="49">
        <v>2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10</v>
      </c>
      <c r="C70" s="50">
        <f t="shared" si="12"/>
        <v>0</v>
      </c>
      <c r="D70" s="50">
        <f t="shared" si="12"/>
        <v>8</v>
      </c>
      <c r="E70" s="50">
        <f t="shared" si="12"/>
        <v>0</v>
      </c>
      <c r="G70" s="50">
        <f t="shared" si="12"/>
        <v>13</v>
      </c>
      <c r="H70" s="50">
        <f t="shared" si="12"/>
        <v>0</v>
      </c>
      <c r="I70" s="50">
        <f t="shared" si="12"/>
        <v>13</v>
      </c>
      <c r="J70" s="50">
        <f t="shared" si="12"/>
        <v>0</v>
      </c>
      <c r="L70" s="50">
        <f t="shared" ref="L70:O70" si="13">SUM(L58:L69)</f>
        <v>20</v>
      </c>
      <c r="M70" s="50">
        <f t="shared" si="13"/>
        <v>0</v>
      </c>
      <c r="N70" s="50">
        <f t="shared" si="13"/>
        <v>21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3</v>
      </c>
      <c r="C71" s="46">
        <v>0</v>
      </c>
      <c r="D71" s="46">
        <v>0</v>
      </c>
      <c r="E71" s="46">
        <v>0</v>
      </c>
      <c r="G71" s="46">
        <v>6</v>
      </c>
      <c r="H71" s="46">
        <v>0</v>
      </c>
      <c r="I71" s="46">
        <v>1</v>
      </c>
      <c r="J71" s="46">
        <v>0</v>
      </c>
      <c r="L71" s="46">
        <v>1</v>
      </c>
      <c r="M71" s="46">
        <v>0</v>
      </c>
      <c r="N71" s="46">
        <v>1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1</v>
      </c>
      <c r="E72" s="48">
        <v>0</v>
      </c>
      <c r="G72" s="48">
        <v>1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4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2</v>
      </c>
      <c r="E73" s="48">
        <v>0</v>
      </c>
      <c r="G73" s="48">
        <v>0</v>
      </c>
      <c r="H73" s="48">
        <v>0</v>
      </c>
      <c r="I73" s="48">
        <v>2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1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2</v>
      </c>
      <c r="C75" s="48">
        <v>0</v>
      </c>
      <c r="D75" s="48">
        <v>0</v>
      </c>
      <c r="E75" s="48">
        <v>0</v>
      </c>
      <c r="F75" s="57"/>
      <c r="G75" s="48">
        <v>1</v>
      </c>
      <c r="H75" s="48">
        <v>0</v>
      </c>
      <c r="I75" s="48">
        <v>0</v>
      </c>
      <c r="J75" s="48">
        <v>0</v>
      </c>
      <c r="K75" s="57"/>
      <c r="L75" s="48">
        <v>1</v>
      </c>
      <c r="M75" s="48">
        <v>0</v>
      </c>
      <c r="N75" s="48">
        <v>1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2</v>
      </c>
      <c r="M76" s="48">
        <v>0</v>
      </c>
      <c r="N76" s="48">
        <v>2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1</v>
      </c>
      <c r="C77" s="48">
        <v>0</v>
      </c>
      <c r="D77" s="48">
        <v>0</v>
      </c>
      <c r="E77" s="48">
        <v>0</v>
      </c>
      <c r="G77" s="48">
        <v>1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2</v>
      </c>
      <c r="C78" s="48">
        <v>0</v>
      </c>
      <c r="D78" s="48">
        <v>3</v>
      </c>
      <c r="E78" s="48">
        <v>0</v>
      </c>
      <c r="G78" s="48">
        <v>0</v>
      </c>
      <c r="H78" s="48">
        <v>0</v>
      </c>
      <c r="I78" s="48">
        <v>2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2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1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8</v>
      </c>
      <c r="C83" s="50">
        <f t="shared" si="15"/>
        <v>0</v>
      </c>
      <c r="D83" s="50">
        <f t="shared" si="15"/>
        <v>6</v>
      </c>
      <c r="E83" s="50">
        <f t="shared" si="15"/>
        <v>0</v>
      </c>
      <c r="G83" s="50">
        <f t="shared" si="15"/>
        <v>10</v>
      </c>
      <c r="H83" s="50">
        <f t="shared" si="15"/>
        <v>0</v>
      </c>
      <c r="I83" s="50">
        <f t="shared" si="15"/>
        <v>7</v>
      </c>
      <c r="J83" s="50">
        <f t="shared" si="15"/>
        <v>0</v>
      </c>
      <c r="L83" s="50">
        <f t="shared" ref="L83:O83" si="16">SUM(L71:L82)</f>
        <v>4</v>
      </c>
      <c r="M83" s="50">
        <f t="shared" si="16"/>
        <v>0</v>
      </c>
      <c r="N83" s="50">
        <f t="shared" si="16"/>
        <v>9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2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3</v>
      </c>
      <c r="M84" s="46">
        <v>1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1</v>
      </c>
      <c r="H85" s="48">
        <v>0</v>
      </c>
      <c r="I85" s="48">
        <v>0</v>
      </c>
      <c r="J85" s="48">
        <v>0</v>
      </c>
      <c r="L85" s="48">
        <v>1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4</v>
      </c>
      <c r="C86" s="48">
        <v>0</v>
      </c>
      <c r="D86" s="48">
        <v>0</v>
      </c>
      <c r="E86" s="48">
        <v>0</v>
      </c>
      <c r="G86" s="48">
        <v>4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3</v>
      </c>
      <c r="C87" s="48">
        <v>0</v>
      </c>
      <c r="D87" s="48">
        <v>1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1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1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2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1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1</v>
      </c>
      <c r="H93" s="48">
        <v>0</v>
      </c>
      <c r="I93" s="48">
        <v>0</v>
      </c>
      <c r="J93" s="48">
        <v>0</v>
      </c>
      <c r="L93" s="48">
        <v>1</v>
      </c>
      <c r="M93" s="48">
        <v>0</v>
      </c>
      <c r="N93" s="48">
        <v>1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2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2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7</v>
      </c>
      <c r="C96" s="50">
        <f t="shared" si="18"/>
        <v>0</v>
      </c>
      <c r="D96" s="50">
        <f t="shared" si="18"/>
        <v>3</v>
      </c>
      <c r="E96" s="50">
        <f t="shared" si="18"/>
        <v>0</v>
      </c>
      <c r="G96" s="50">
        <f t="shared" si="18"/>
        <v>12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6</v>
      </c>
      <c r="M96" s="50">
        <f t="shared" si="19"/>
        <v>1</v>
      </c>
      <c r="N96" s="50">
        <f t="shared" si="19"/>
        <v>3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25</v>
      </c>
      <c r="C98" s="50">
        <f t="shared" si="20"/>
        <v>0</v>
      </c>
      <c r="D98" s="50">
        <f t="shared" si="20"/>
        <v>17</v>
      </c>
      <c r="E98" s="50">
        <f t="shared" si="20"/>
        <v>0</v>
      </c>
      <c r="G98" s="50">
        <f t="shared" si="20"/>
        <v>35</v>
      </c>
      <c r="H98" s="50">
        <f t="shared" si="20"/>
        <v>0</v>
      </c>
      <c r="I98" s="50">
        <f t="shared" si="20"/>
        <v>20</v>
      </c>
      <c r="J98" s="50">
        <f t="shared" si="20"/>
        <v>0</v>
      </c>
      <c r="L98" s="50">
        <f t="shared" ref="L98:O98" si="21">SUM(L70+L83+L96)</f>
        <v>30</v>
      </c>
      <c r="M98" s="50">
        <f t="shared" si="21"/>
        <v>1</v>
      </c>
      <c r="N98" s="50">
        <f t="shared" si="21"/>
        <v>33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25</v>
      </c>
      <c r="C100" s="50">
        <f t="shared" si="22"/>
        <v>0</v>
      </c>
      <c r="D100" s="50">
        <f t="shared" si="22"/>
        <v>17</v>
      </c>
      <c r="E100" s="50">
        <f t="shared" si="22"/>
        <v>0</v>
      </c>
      <c r="G100" s="50">
        <f t="shared" si="22"/>
        <v>35</v>
      </c>
      <c r="H100" s="50">
        <f t="shared" si="22"/>
        <v>0</v>
      </c>
      <c r="I100" s="50">
        <f t="shared" si="22"/>
        <v>21</v>
      </c>
      <c r="J100" s="50">
        <f t="shared" si="22"/>
        <v>0</v>
      </c>
      <c r="L100" s="50">
        <f t="shared" ref="L100:O100" si="23">L52+L98</f>
        <v>32</v>
      </c>
      <c r="M100" s="50">
        <f t="shared" si="23"/>
        <v>1</v>
      </c>
      <c r="N100" s="50">
        <f t="shared" si="23"/>
        <v>36</v>
      </c>
      <c r="O100" s="50">
        <f t="shared" si="23"/>
        <v>0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" width="2.28515625" style="29" customWidth="1"/>
    <col min="17" max="16384" width="8.85546875" style="29"/>
  </cols>
  <sheetData>
    <row r="1" spans="1:20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20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20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20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20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10</v>
      </c>
      <c r="L5" s="78"/>
      <c r="M5" s="78"/>
      <c r="N5" s="31"/>
      <c r="O5" s="34"/>
    </row>
    <row r="6" spans="1:20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20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  <c r="Q8" s="80" t="s">
        <v>46</v>
      </c>
      <c r="R8" s="80"/>
      <c r="S8" s="80"/>
      <c r="T8" s="80"/>
    </row>
    <row r="9" spans="1:20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  <c r="Q9" s="82" t="s">
        <v>35</v>
      </c>
      <c r="R9" s="83"/>
      <c r="S9" s="81" t="s">
        <v>36</v>
      </c>
      <c r="T9" s="81"/>
    </row>
    <row r="10" spans="1:20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  <c r="Q10" s="42" t="s">
        <v>39</v>
      </c>
      <c r="R10" s="42" t="s">
        <v>40</v>
      </c>
      <c r="S10" s="42" t="str">
        <f>$B$10</f>
        <v>Adult</v>
      </c>
      <c r="T10" s="42" t="str">
        <f>$C$10</f>
        <v>Child</v>
      </c>
    </row>
    <row r="11" spans="1:20" ht="15.75" customHeight="1">
      <c r="F11" s="31"/>
      <c r="K11" s="31"/>
    </row>
    <row r="12" spans="1:20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  <c r="Q13" s="48">
        <v>0</v>
      </c>
      <c r="R13" s="48">
        <v>0</v>
      </c>
      <c r="S13" s="48">
        <v>0</v>
      </c>
      <c r="T13" s="48">
        <v>0</v>
      </c>
    </row>
    <row r="14" spans="1:20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  <c r="Q14" s="48">
        <v>0</v>
      </c>
      <c r="R14" s="48">
        <v>0</v>
      </c>
      <c r="S14" s="48">
        <v>0</v>
      </c>
      <c r="T14" s="48">
        <v>0</v>
      </c>
    </row>
    <row r="15" spans="1:20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  <c r="Q15" s="48">
        <v>0</v>
      </c>
      <c r="R15" s="48">
        <v>0</v>
      </c>
      <c r="S15" s="48">
        <v>0</v>
      </c>
      <c r="T15" s="48">
        <v>0</v>
      </c>
    </row>
    <row r="16" spans="1:20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1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  <c r="Q16" s="48">
        <v>0</v>
      </c>
      <c r="R16" s="48">
        <v>0</v>
      </c>
      <c r="S16" s="48">
        <v>0</v>
      </c>
      <c r="T16" s="48">
        <v>0</v>
      </c>
    </row>
    <row r="17" spans="1:20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  <c r="Q17" s="48">
        <v>0</v>
      </c>
      <c r="R17" s="48">
        <v>0</v>
      </c>
      <c r="S17" s="48">
        <v>0</v>
      </c>
      <c r="T17" s="48">
        <v>0</v>
      </c>
    </row>
    <row r="18" spans="1:20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  <c r="Q18" s="48">
        <v>1</v>
      </c>
      <c r="R18" s="48">
        <v>0</v>
      </c>
      <c r="S18" s="48">
        <v>1</v>
      </c>
      <c r="T18" s="48">
        <v>0</v>
      </c>
    </row>
    <row r="19" spans="1:20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  <c r="Q19" s="48">
        <v>0</v>
      </c>
      <c r="R19" s="48">
        <v>0</v>
      </c>
      <c r="S19" s="48">
        <v>0</v>
      </c>
      <c r="T19" s="48">
        <v>0</v>
      </c>
    </row>
    <row r="20" spans="1:20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  <c r="Q20" s="48">
        <v>0</v>
      </c>
      <c r="R20" s="48">
        <v>0</v>
      </c>
      <c r="S20" s="48">
        <v>0</v>
      </c>
      <c r="T20" s="48">
        <v>0</v>
      </c>
    </row>
    <row r="21" spans="1:20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  <c r="Q21" s="48">
        <v>1</v>
      </c>
      <c r="R21" s="48">
        <v>0</v>
      </c>
      <c r="S21" s="48">
        <v>1</v>
      </c>
      <c r="T21" s="48">
        <v>0</v>
      </c>
    </row>
    <row r="22" spans="1:20" ht="15.75" customHeight="1">
      <c r="A22" s="47">
        <f t="shared" si="0"/>
        <v>0.32638888888888912</v>
      </c>
      <c r="B22" s="48">
        <v>1</v>
      </c>
      <c r="C22" s="48">
        <v>0</v>
      </c>
      <c r="D22" s="48">
        <v>2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  <c r="Q22" s="48">
        <v>1</v>
      </c>
      <c r="R22" s="48">
        <v>0</v>
      </c>
      <c r="S22" s="48">
        <v>3</v>
      </c>
      <c r="T22" s="48">
        <v>0</v>
      </c>
    </row>
    <row r="23" spans="1:20" ht="15.75" customHeight="1">
      <c r="A23" s="47">
        <f t="shared" si="0"/>
        <v>0.32986111111111133</v>
      </c>
      <c r="B23" s="49">
        <v>1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  <c r="Q23" s="49">
        <v>1</v>
      </c>
      <c r="R23" s="49">
        <v>0</v>
      </c>
      <c r="S23" s="49">
        <v>1</v>
      </c>
      <c r="T23" s="49">
        <v>0</v>
      </c>
    </row>
    <row r="24" spans="1:20" s="51" customFormat="1" ht="15.75" customHeight="1">
      <c r="A24" s="50" t="s">
        <v>41</v>
      </c>
      <c r="B24" s="50">
        <f t="shared" ref="B24:J24" si="1">SUM(B12:B23)</f>
        <v>2</v>
      </c>
      <c r="C24" s="50">
        <f t="shared" si="1"/>
        <v>0</v>
      </c>
      <c r="D24" s="50">
        <f t="shared" si="1"/>
        <v>2</v>
      </c>
      <c r="E24" s="50">
        <f t="shared" si="1"/>
        <v>0</v>
      </c>
      <c r="F24" s="31"/>
      <c r="G24" s="50">
        <f>SUM(G12:G23)</f>
        <v>1</v>
      </c>
      <c r="H24" s="50">
        <f>SUM(H12:H23)</f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  <c r="P24" s="31"/>
      <c r="Q24" s="50">
        <f t="shared" ref="Q24:T24" si="3">SUM(Q12:Q23)</f>
        <v>4</v>
      </c>
      <c r="R24" s="50">
        <f t="shared" si="3"/>
        <v>0</v>
      </c>
      <c r="S24" s="50">
        <f t="shared" si="3"/>
        <v>6</v>
      </c>
      <c r="T24" s="50">
        <f t="shared" si="3"/>
        <v>0</v>
      </c>
    </row>
    <row r="25" spans="1:20" ht="15.75" customHeight="1">
      <c r="A25" s="47">
        <f>A23+"00:05"</f>
        <v>0.33333333333333354</v>
      </c>
      <c r="B25" s="46">
        <v>0</v>
      </c>
      <c r="C25" s="46">
        <v>0</v>
      </c>
      <c r="D25" s="46">
        <v>3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  <c r="Q25" s="46">
        <v>1</v>
      </c>
      <c r="R25" s="46">
        <v>0</v>
      </c>
      <c r="S25" s="46">
        <v>1</v>
      </c>
      <c r="T25" s="46">
        <v>0</v>
      </c>
    </row>
    <row r="26" spans="1:20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1</v>
      </c>
      <c r="N26" s="48">
        <v>0</v>
      </c>
      <c r="O26" s="48">
        <v>0</v>
      </c>
      <c r="Q26" s="48">
        <v>7</v>
      </c>
      <c r="R26" s="48">
        <v>0</v>
      </c>
      <c r="S26" s="48">
        <v>2</v>
      </c>
      <c r="T26" s="48">
        <v>0</v>
      </c>
    </row>
    <row r="27" spans="1:20" ht="15.75" customHeight="1">
      <c r="A27" s="47">
        <f t="shared" ref="A27:A36" si="4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  <c r="Q27" s="48">
        <v>2</v>
      </c>
      <c r="R27" s="48">
        <v>0</v>
      </c>
      <c r="S27" s="48">
        <v>1</v>
      </c>
      <c r="T27" s="48">
        <v>0</v>
      </c>
    </row>
    <row r="28" spans="1:20" ht="15.75" customHeight="1">
      <c r="A28" s="47">
        <f t="shared" si="4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  <c r="Q28" s="48">
        <v>0</v>
      </c>
      <c r="R28" s="48">
        <v>0</v>
      </c>
      <c r="S28" s="48">
        <v>0</v>
      </c>
      <c r="T28" s="48">
        <v>0</v>
      </c>
    </row>
    <row r="29" spans="1:20" s="51" customFormat="1" ht="15.75" customHeight="1">
      <c r="A29" s="47">
        <f t="shared" si="4"/>
        <v>0.34722222222222238</v>
      </c>
      <c r="B29" s="48">
        <v>0</v>
      </c>
      <c r="C29" s="48">
        <v>0</v>
      </c>
      <c r="D29" s="48">
        <v>1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  <c r="Q29" s="48">
        <v>2</v>
      </c>
      <c r="R29" s="48">
        <v>0</v>
      </c>
      <c r="S29" s="48">
        <v>2</v>
      </c>
      <c r="T29" s="48">
        <v>0</v>
      </c>
    </row>
    <row r="30" spans="1:20" ht="15.75" customHeight="1">
      <c r="A30" s="47">
        <f t="shared" si="4"/>
        <v>0.35069444444444459</v>
      </c>
      <c r="B30" s="48">
        <v>1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  <c r="Q30" s="48">
        <v>4</v>
      </c>
      <c r="R30" s="48">
        <v>0</v>
      </c>
      <c r="S30" s="48">
        <v>3</v>
      </c>
      <c r="T30" s="48">
        <v>0</v>
      </c>
    </row>
    <row r="31" spans="1:20" ht="15.75" customHeight="1">
      <c r="A31" s="47">
        <f t="shared" si="4"/>
        <v>0.3541666666666668</v>
      </c>
      <c r="B31" s="48">
        <v>0</v>
      </c>
      <c r="C31" s="48">
        <v>0</v>
      </c>
      <c r="D31" s="48">
        <v>1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  <c r="Q31" s="48">
        <v>0</v>
      </c>
      <c r="R31" s="48">
        <v>0</v>
      </c>
      <c r="S31" s="48">
        <v>1</v>
      </c>
      <c r="T31" s="48">
        <v>0</v>
      </c>
    </row>
    <row r="32" spans="1:20" ht="15.75" customHeight="1">
      <c r="A32" s="47">
        <f t="shared" si="4"/>
        <v>0.35763888888888901</v>
      </c>
      <c r="B32" s="48">
        <v>2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  <c r="Q32" s="48">
        <v>1</v>
      </c>
      <c r="R32" s="48">
        <v>0</v>
      </c>
      <c r="S32" s="48">
        <v>1</v>
      </c>
      <c r="T32" s="48">
        <v>0</v>
      </c>
    </row>
    <row r="33" spans="1:20" ht="15.75" customHeight="1">
      <c r="A33" s="47">
        <f t="shared" si="4"/>
        <v>0.36111111111111122</v>
      </c>
      <c r="B33" s="48">
        <v>1</v>
      </c>
      <c r="C33" s="48">
        <v>0</v>
      </c>
      <c r="D33" s="48">
        <v>2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  <c r="Q33" s="48">
        <v>1</v>
      </c>
      <c r="R33" s="48">
        <v>0</v>
      </c>
      <c r="S33" s="48">
        <v>2</v>
      </c>
      <c r="T33" s="48">
        <v>0</v>
      </c>
    </row>
    <row r="34" spans="1:20" ht="15.75" customHeight="1">
      <c r="A34" s="47">
        <f t="shared" si="4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  <c r="Q34" s="48">
        <v>3</v>
      </c>
      <c r="R34" s="48">
        <v>0</v>
      </c>
      <c r="S34" s="48">
        <v>3</v>
      </c>
      <c r="T34" s="48">
        <v>0</v>
      </c>
    </row>
    <row r="35" spans="1:20" ht="15.75" customHeight="1">
      <c r="A35" s="47">
        <f t="shared" si="4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  <c r="Q35" s="48">
        <v>3</v>
      </c>
      <c r="R35" s="48">
        <v>0</v>
      </c>
      <c r="S35" s="48">
        <v>3</v>
      </c>
      <c r="T35" s="48">
        <v>0</v>
      </c>
    </row>
    <row r="36" spans="1:20" ht="15.75" customHeight="1">
      <c r="A36" s="47">
        <f t="shared" si="4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1</v>
      </c>
      <c r="O36" s="49">
        <v>0</v>
      </c>
      <c r="Q36" s="49">
        <v>5</v>
      </c>
      <c r="R36" s="49">
        <v>0</v>
      </c>
      <c r="S36" s="49">
        <v>4</v>
      </c>
      <c r="T36" s="49">
        <v>0</v>
      </c>
    </row>
    <row r="37" spans="1:20" ht="15.75" customHeight="1">
      <c r="A37" s="50" t="s">
        <v>41</v>
      </c>
      <c r="B37" s="50">
        <f t="shared" ref="B37:J37" si="5">SUM(B25:B36)</f>
        <v>4</v>
      </c>
      <c r="C37" s="50">
        <f t="shared" si="5"/>
        <v>0</v>
      </c>
      <c r="D37" s="50">
        <f t="shared" si="5"/>
        <v>7</v>
      </c>
      <c r="E37" s="50">
        <f t="shared" si="5"/>
        <v>0</v>
      </c>
      <c r="F37" s="31"/>
      <c r="G37" s="50">
        <f>SUM(G25:G36)</f>
        <v>0</v>
      </c>
      <c r="H37" s="50">
        <f>SUM(H25:H36)</f>
        <v>0</v>
      </c>
      <c r="I37" s="50">
        <f t="shared" si="5"/>
        <v>0</v>
      </c>
      <c r="J37" s="50">
        <f t="shared" si="5"/>
        <v>0</v>
      </c>
      <c r="K37" s="31"/>
      <c r="L37" s="50">
        <f t="shared" ref="L37:O37" si="6">SUM(L25:L36)</f>
        <v>0</v>
      </c>
      <c r="M37" s="50">
        <f t="shared" si="6"/>
        <v>1</v>
      </c>
      <c r="N37" s="50">
        <f t="shared" si="6"/>
        <v>1</v>
      </c>
      <c r="O37" s="50">
        <f t="shared" si="6"/>
        <v>0</v>
      </c>
      <c r="P37" s="31"/>
      <c r="Q37" s="50">
        <f t="shared" ref="Q37:T37" si="7">SUM(Q25:Q36)</f>
        <v>29</v>
      </c>
      <c r="R37" s="50">
        <f t="shared" si="7"/>
        <v>0</v>
      </c>
      <c r="S37" s="50">
        <f t="shared" si="7"/>
        <v>23</v>
      </c>
      <c r="T37" s="50">
        <f t="shared" si="7"/>
        <v>0</v>
      </c>
    </row>
    <row r="38" spans="1:20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1</v>
      </c>
      <c r="M38" s="46">
        <v>0</v>
      </c>
      <c r="N38" s="46">
        <v>0</v>
      </c>
      <c r="O38" s="46">
        <v>0</v>
      </c>
      <c r="Q38" s="46">
        <v>3</v>
      </c>
      <c r="R38" s="46">
        <v>0</v>
      </c>
      <c r="S38" s="46">
        <v>8</v>
      </c>
      <c r="T38" s="46">
        <v>0</v>
      </c>
    </row>
    <row r="39" spans="1:20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1</v>
      </c>
      <c r="M39" s="48">
        <v>0</v>
      </c>
      <c r="N39" s="48">
        <v>1</v>
      </c>
      <c r="O39" s="48">
        <v>0</v>
      </c>
      <c r="Q39" s="48">
        <v>0</v>
      </c>
      <c r="R39" s="48">
        <v>0</v>
      </c>
      <c r="S39" s="48">
        <v>2</v>
      </c>
      <c r="T39" s="48">
        <v>0</v>
      </c>
    </row>
    <row r="40" spans="1:20" ht="15.75" customHeight="1">
      <c r="A40" s="47">
        <f t="shared" ref="A40:A49" si="8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  <c r="Q40" s="48">
        <v>4</v>
      </c>
      <c r="R40" s="48">
        <v>0</v>
      </c>
      <c r="S40" s="48">
        <v>4</v>
      </c>
      <c r="T40" s="48">
        <v>0</v>
      </c>
    </row>
    <row r="41" spans="1:20" ht="15.75" customHeight="1">
      <c r="A41" s="47">
        <f t="shared" si="8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1</v>
      </c>
      <c r="O41" s="48">
        <v>0</v>
      </c>
      <c r="Q41" s="48">
        <v>7</v>
      </c>
      <c r="R41" s="48">
        <v>0</v>
      </c>
      <c r="S41" s="48">
        <v>7</v>
      </c>
      <c r="T41" s="48">
        <v>0</v>
      </c>
    </row>
    <row r="42" spans="1:20" ht="15.75" customHeight="1">
      <c r="A42" s="47">
        <f t="shared" si="8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1</v>
      </c>
      <c r="M42" s="48">
        <v>0</v>
      </c>
      <c r="N42" s="48">
        <v>0</v>
      </c>
      <c r="O42" s="48">
        <v>0</v>
      </c>
      <c r="Q42" s="48">
        <v>3</v>
      </c>
      <c r="R42" s="48">
        <v>0</v>
      </c>
      <c r="S42" s="48">
        <v>6</v>
      </c>
      <c r="T42" s="48">
        <v>0</v>
      </c>
    </row>
    <row r="43" spans="1:20" s="31" customFormat="1" ht="15.75" customHeight="1">
      <c r="A43" s="47">
        <f t="shared" si="8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  <c r="Q43" s="48">
        <v>6</v>
      </c>
      <c r="R43" s="48">
        <v>0</v>
      </c>
      <c r="S43" s="48">
        <v>4</v>
      </c>
      <c r="T43" s="48">
        <v>0</v>
      </c>
    </row>
    <row r="44" spans="1:20" s="31" customFormat="1" ht="15.75" customHeight="1">
      <c r="A44" s="47">
        <f t="shared" si="8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  <c r="Q44" s="48">
        <v>1</v>
      </c>
      <c r="R44" s="48">
        <v>0</v>
      </c>
      <c r="S44" s="48">
        <v>4</v>
      </c>
      <c r="T44" s="48">
        <v>0</v>
      </c>
    </row>
    <row r="45" spans="1:20" s="53" customFormat="1" ht="15.75" customHeight="1">
      <c r="A45" s="47">
        <f t="shared" si="8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2</v>
      </c>
      <c r="M45" s="48">
        <v>0</v>
      </c>
      <c r="N45" s="48">
        <v>0</v>
      </c>
      <c r="O45" s="48">
        <v>0</v>
      </c>
      <c r="Q45" s="48">
        <v>2</v>
      </c>
      <c r="R45" s="48">
        <v>0</v>
      </c>
      <c r="S45" s="48">
        <v>1</v>
      </c>
      <c r="T45" s="48">
        <v>0</v>
      </c>
    </row>
    <row r="46" spans="1:20" s="31" customFormat="1" ht="15.75" customHeight="1">
      <c r="A46" s="47">
        <f t="shared" si="8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  <c r="Q46" s="48">
        <v>3</v>
      </c>
      <c r="R46" s="48">
        <v>0</v>
      </c>
      <c r="S46" s="48">
        <v>4</v>
      </c>
      <c r="T46" s="48">
        <v>0</v>
      </c>
    </row>
    <row r="47" spans="1:20" s="31" customFormat="1" ht="15.75" customHeight="1">
      <c r="A47" s="47">
        <f t="shared" si="8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  <c r="Q47" s="48">
        <v>2</v>
      </c>
      <c r="R47" s="48">
        <v>0</v>
      </c>
      <c r="S47" s="48">
        <v>1</v>
      </c>
      <c r="T47" s="48">
        <v>0</v>
      </c>
    </row>
    <row r="48" spans="1:20" s="31" customFormat="1" ht="15.75" customHeight="1">
      <c r="A48" s="47">
        <f t="shared" si="8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2</v>
      </c>
      <c r="O48" s="48">
        <v>0</v>
      </c>
      <c r="Q48" s="48">
        <v>3</v>
      </c>
      <c r="R48" s="48">
        <v>0</v>
      </c>
      <c r="S48" s="48">
        <v>2</v>
      </c>
      <c r="T48" s="48">
        <v>0</v>
      </c>
    </row>
    <row r="49" spans="1:20" s="31" customFormat="1" ht="15.75" customHeight="1">
      <c r="A49" s="47">
        <f t="shared" si="8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1</v>
      </c>
      <c r="N49" s="49">
        <v>2</v>
      </c>
      <c r="O49" s="49">
        <v>0</v>
      </c>
      <c r="Q49" s="49">
        <v>2</v>
      </c>
      <c r="R49" s="49">
        <v>0</v>
      </c>
      <c r="S49" s="49">
        <v>2</v>
      </c>
      <c r="T49" s="49">
        <v>0</v>
      </c>
    </row>
    <row r="50" spans="1:20" s="31" customFormat="1" ht="15.75" customHeight="1">
      <c r="A50" s="50" t="s">
        <v>41</v>
      </c>
      <c r="B50" s="50">
        <f t="shared" ref="B50:J50" si="9">SUM(B38:B49)</f>
        <v>0</v>
      </c>
      <c r="C50" s="50">
        <f t="shared" si="9"/>
        <v>0</v>
      </c>
      <c r="D50" s="50">
        <f t="shared" si="9"/>
        <v>0</v>
      </c>
      <c r="E50" s="50">
        <f t="shared" si="9"/>
        <v>0</v>
      </c>
      <c r="G50" s="50">
        <f t="shared" si="9"/>
        <v>0</v>
      </c>
      <c r="H50" s="50">
        <f t="shared" si="9"/>
        <v>0</v>
      </c>
      <c r="I50" s="50">
        <f t="shared" si="9"/>
        <v>0</v>
      </c>
      <c r="J50" s="50">
        <f t="shared" si="9"/>
        <v>0</v>
      </c>
      <c r="L50" s="50">
        <f t="shared" ref="L50:O50" si="10">SUM(L38:L49)</f>
        <v>5</v>
      </c>
      <c r="M50" s="50">
        <f t="shared" si="10"/>
        <v>1</v>
      </c>
      <c r="N50" s="50">
        <f t="shared" si="10"/>
        <v>6</v>
      </c>
      <c r="O50" s="50">
        <f t="shared" si="10"/>
        <v>0</v>
      </c>
      <c r="Q50" s="50">
        <f t="shared" ref="Q50:T50" si="11">SUM(Q38:Q49)</f>
        <v>36</v>
      </c>
      <c r="R50" s="50">
        <f t="shared" si="11"/>
        <v>0</v>
      </c>
      <c r="S50" s="50">
        <f t="shared" si="11"/>
        <v>45</v>
      </c>
      <c r="T50" s="50">
        <f t="shared" si="11"/>
        <v>0</v>
      </c>
    </row>
    <row r="51" spans="1:20" s="31" customFormat="1" ht="15.75" customHeight="1">
      <c r="A51" s="54"/>
    </row>
    <row r="52" spans="1:20" s="31" customFormat="1" ht="15.75" customHeight="1">
      <c r="A52" s="50" t="s">
        <v>42</v>
      </c>
      <c r="B52" s="50">
        <f t="shared" ref="B52:J52" si="12">SUM(B24+B37+B50)</f>
        <v>6</v>
      </c>
      <c r="C52" s="50">
        <f t="shared" si="12"/>
        <v>0</v>
      </c>
      <c r="D52" s="50">
        <f t="shared" si="12"/>
        <v>9</v>
      </c>
      <c r="E52" s="50">
        <f t="shared" si="12"/>
        <v>0</v>
      </c>
      <c r="F52" s="55"/>
      <c r="G52" s="50">
        <f t="shared" si="12"/>
        <v>1</v>
      </c>
      <c r="H52" s="50">
        <f t="shared" si="12"/>
        <v>0</v>
      </c>
      <c r="I52" s="50">
        <f t="shared" si="12"/>
        <v>0</v>
      </c>
      <c r="J52" s="50">
        <f t="shared" si="12"/>
        <v>0</v>
      </c>
      <c r="K52" s="55"/>
      <c r="L52" s="50">
        <f t="shared" ref="L52:O52" si="13">SUM(L24+L37+L50)</f>
        <v>5</v>
      </c>
      <c r="M52" s="50">
        <f t="shared" si="13"/>
        <v>2</v>
      </c>
      <c r="N52" s="50">
        <f t="shared" si="13"/>
        <v>7</v>
      </c>
      <c r="O52" s="50">
        <f t="shared" si="13"/>
        <v>0</v>
      </c>
      <c r="Q52" s="50">
        <f t="shared" ref="Q52:T52" si="14">SUM(Q24+Q37+Q50)</f>
        <v>69</v>
      </c>
      <c r="R52" s="50">
        <f t="shared" si="14"/>
        <v>0</v>
      </c>
      <c r="S52" s="50">
        <f t="shared" si="14"/>
        <v>74</v>
      </c>
      <c r="T52" s="50">
        <f t="shared" si="14"/>
        <v>0</v>
      </c>
    </row>
    <row r="53" spans="1:20" s="31" customFormat="1" ht="15.75" customHeight="1">
      <c r="A53" s="54"/>
    </row>
    <row r="54" spans="1:20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  <c r="Q54" s="80" t="s">
        <v>46</v>
      </c>
      <c r="R54" s="80"/>
      <c r="S54" s="80"/>
      <c r="T54" s="80"/>
    </row>
    <row r="55" spans="1:20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  <c r="Q55" s="82" t="s">
        <v>35</v>
      </c>
      <c r="R55" s="83"/>
      <c r="S55" s="81" t="s">
        <v>36</v>
      </c>
      <c r="T55" s="81"/>
    </row>
    <row r="56" spans="1:20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  <c r="Q56" s="42" t="s">
        <v>39</v>
      </c>
      <c r="R56" s="42" t="s">
        <v>40</v>
      </c>
      <c r="S56" s="42" t="str">
        <f>$B$10</f>
        <v>Adult</v>
      </c>
      <c r="T56" s="42" t="str">
        <f>$C$10</f>
        <v>Child</v>
      </c>
    </row>
    <row r="57" spans="1:20" s="31" customFormat="1" ht="15.75" customHeight="1">
      <c r="A57" s="54"/>
    </row>
    <row r="58" spans="1:20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1</v>
      </c>
      <c r="H58" s="46">
        <v>0</v>
      </c>
      <c r="I58" s="46">
        <v>0</v>
      </c>
      <c r="J58" s="46">
        <v>0</v>
      </c>
      <c r="L58" s="46">
        <v>1</v>
      </c>
      <c r="M58" s="46">
        <v>0</v>
      </c>
      <c r="N58" s="46">
        <v>4</v>
      </c>
      <c r="O58" s="46">
        <v>0</v>
      </c>
      <c r="Q58" s="46">
        <v>3</v>
      </c>
      <c r="R58" s="46">
        <v>0</v>
      </c>
      <c r="S58" s="46">
        <v>2</v>
      </c>
      <c r="T58" s="46">
        <v>0</v>
      </c>
    </row>
    <row r="59" spans="1:20" s="31" customFormat="1" ht="15.75" customHeight="1">
      <c r="A59" s="47">
        <f>A58+"00:05"</f>
        <v>0.67013888888888917</v>
      </c>
      <c r="B59" s="48">
        <v>2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1</v>
      </c>
      <c r="J59" s="48">
        <v>0</v>
      </c>
      <c r="L59" s="48">
        <v>7</v>
      </c>
      <c r="M59" s="48">
        <v>0</v>
      </c>
      <c r="N59" s="48">
        <v>5</v>
      </c>
      <c r="O59" s="48">
        <v>0</v>
      </c>
      <c r="Q59" s="48">
        <v>1</v>
      </c>
      <c r="R59" s="48">
        <v>0</v>
      </c>
      <c r="S59" s="48">
        <v>0</v>
      </c>
      <c r="T59" s="48">
        <v>0</v>
      </c>
    </row>
    <row r="60" spans="1:20" s="31" customFormat="1" ht="15.75" customHeight="1">
      <c r="A60" s="47">
        <f t="shared" ref="A60:A69" si="15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2</v>
      </c>
      <c r="H60" s="48">
        <v>0</v>
      </c>
      <c r="I60" s="48">
        <v>1</v>
      </c>
      <c r="J60" s="48">
        <v>0</v>
      </c>
      <c r="L60" s="48">
        <v>1</v>
      </c>
      <c r="M60" s="48">
        <v>0</v>
      </c>
      <c r="N60" s="48">
        <v>5</v>
      </c>
      <c r="O60" s="48">
        <v>0</v>
      </c>
      <c r="Q60" s="48">
        <v>5</v>
      </c>
      <c r="R60" s="48">
        <v>0</v>
      </c>
      <c r="S60" s="48">
        <v>3</v>
      </c>
      <c r="T60" s="48">
        <v>0</v>
      </c>
    </row>
    <row r="61" spans="1:20" s="31" customFormat="1" ht="15.75" customHeight="1">
      <c r="A61" s="47">
        <f t="shared" si="15"/>
        <v>0.67708333333333359</v>
      </c>
      <c r="B61" s="48">
        <v>1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2</v>
      </c>
      <c r="M61" s="48">
        <v>0</v>
      </c>
      <c r="N61" s="48">
        <v>1</v>
      </c>
      <c r="O61" s="48">
        <v>0</v>
      </c>
      <c r="Q61" s="48">
        <v>1</v>
      </c>
      <c r="R61" s="48">
        <v>0</v>
      </c>
      <c r="S61" s="48">
        <v>2</v>
      </c>
      <c r="T61" s="48">
        <v>0</v>
      </c>
    </row>
    <row r="62" spans="1:20" s="31" customFormat="1" ht="15.75" customHeight="1">
      <c r="A62" s="47">
        <f t="shared" si="15"/>
        <v>0.6805555555555558</v>
      </c>
      <c r="B62" s="48">
        <v>0</v>
      </c>
      <c r="C62" s="48">
        <v>0</v>
      </c>
      <c r="D62" s="48">
        <v>1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3</v>
      </c>
      <c r="O62" s="48">
        <v>1</v>
      </c>
      <c r="Q62" s="48">
        <v>3</v>
      </c>
      <c r="R62" s="48">
        <v>0</v>
      </c>
      <c r="S62" s="48">
        <v>0</v>
      </c>
      <c r="T62" s="48">
        <v>0</v>
      </c>
    </row>
    <row r="63" spans="1:20" s="31" customFormat="1" ht="15.75" customHeight="1">
      <c r="A63" s="47">
        <f t="shared" si="15"/>
        <v>0.68402777777777801</v>
      </c>
      <c r="B63" s="48">
        <v>2</v>
      </c>
      <c r="C63" s="48">
        <v>0</v>
      </c>
      <c r="D63" s="48">
        <v>2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1</v>
      </c>
      <c r="N63" s="48">
        <v>0</v>
      </c>
      <c r="O63" s="48">
        <v>0</v>
      </c>
      <c r="Q63" s="48">
        <v>2</v>
      </c>
      <c r="R63" s="48">
        <v>0</v>
      </c>
      <c r="S63" s="48">
        <v>0</v>
      </c>
      <c r="T63" s="48">
        <v>0</v>
      </c>
    </row>
    <row r="64" spans="1:20" s="31" customFormat="1" ht="15.75" customHeight="1">
      <c r="A64" s="47">
        <f t="shared" si="15"/>
        <v>0.68750000000000022</v>
      </c>
      <c r="B64" s="48">
        <v>1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1</v>
      </c>
      <c r="M64" s="48">
        <v>0</v>
      </c>
      <c r="N64" s="48">
        <v>0</v>
      </c>
      <c r="O64" s="48">
        <v>0</v>
      </c>
      <c r="Q64" s="48">
        <v>2</v>
      </c>
      <c r="R64" s="48">
        <v>0</v>
      </c>
      <c r="S64" s="48">
        <v>3</v>
      </c>
      <c r="T64" s="48">
        <v>0</v>
      </c>
    </row>
    <row r="65" spans="1:20" s="31" customFormat="1" ht="15.75" customHeight="1">
      <c r="A65" s="47">
        <f t="shared" si="15"/>
        <v>0.69097222222222243</v>
      </c>
      <c r="B65" s="48">
        <v>1</v>
      </c>
      <c r="C65" s="48">
        <v>0</v>
      </c>
      <c r="D65" s="48">
        <v>1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3</v>
      </c>
      <c r="O65" s="48">
        <v>1</v>
      </c>
      <c r="Q65" s="48">
        <v>3</v>
      </c>
      <c r="R65" s="48">
        <v>0</v>
      </c>
      <c r="S65" s="48">
        <v>2</v>
      </c>
      <c r="T65" s="48">
        <v>0</v>
      </c>
    </row>
    <row r="66" spans="1:20" s="31" customFormat="1" ht="15.75" customHeight="1">
      <c r="A66" s="47">
        <f t="shared" si="15"/>
        <v>0.69444444444444464</v>
      </c>
      <c r="B66" s="48">
        <v>1</v>
      </c>
      <c r="C66" s="48">
        <v>0</v>
      </c>
      <c r="D66" s="48">
        <v>0</v>
      </c>
      <c r="E66" s="48">
        <v>0</v>
      </c>
      <c r="G66" s="48">
        <v>2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1</v>
      </c>
      <c r="O66" s="48">
        <v>0</v>
      </c>
      <c r="Q66" s="48">
        <v>1</v>
      </c>
      <c r="R66" s="48">
        <v>0</v>
      </c>
      <c r="S66" s="48">
        <v>0</v>
      </c>
      <c r="T66" s="48">
        <v>0</v>
      </c>
    </row>
    <row r="67" spans="1:20" s="31" customFormat="1" ht="15.75" customHeight="1">
      <c r="A67" s="47">
        <f t="shared" si="15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2</v>
      </c>
      <c r="M67" s="48">
        <v>0</v>
      </c>
      <c r="N67" s="48">
        <v>0</v>
      </c>
      <c r="O67" s="48">
        <v>0</v>
      </c>
      <c r="Q67" s="48">
        <v>1</v>
      </c>
      <c r="R67" s="48">
        <v>0</v>
      </c>
      <c r="S67" s="48">
        <v>3</v>
      </c>
      <c r="T67" s="48">
        <v>0</v>
      </c>
    </row>
    <row r="68" spans="1:20" s="31" customFormat="1" ht="15.75" customHeight="1">
      <c r="A68" s="47">
        <f t="shared" si="15"/>
        <v>0.70138888888888906</v>
      </c>
      <c r="B68" s="48">
        <v>0</v>
      </c>
      <c r="C68" s="48">
        <v>0</v>
      </c>
      <c r="D68" s="48">
        <v>1</v>
      </c>
      <c r="E68" s="48">
        <v>0</v>
      </c>
      <c r="G68" s="48">
        <v>0</v>
      </c>
      <c r="H68" s="48">
        <v>0</v>
      </c>
      <c r="I68" s="48">
        <v>1</v>
      </c>
      <c r="J68" s="48">
        <v>0</v>
      </c>
      <c r="L68" s="48">
        <v>0</v>
      </c>
      <c r="M68" s="48">
        <v>0</v>
      </c>
      <c r="N68" s="48">
        <v>1</v>
      </c>
      <c r="O68" s="48">
        <v>0</v>
      </c>
      <c r="Q68" s="48">
        <v>2</v>
      </c>
      <c r="R68" s="48">
        <v>0</v>
      </c>
      <c r="S68" s="48">
        <v>1</v>
      </c>
      <c r="T68" s="48">
        <v>0</v>
      </c>
    </row>
    <row r="69" spans="1:20" s="31" customFormat="1" ht="15.75" customHeight="1">
      <c r="A69" s="47">
        <f t="shared" si="15"/>
        <v>0.70486111111111127</v>
      </c>
      <c r="B69" s="49">
        <v>1</v>
      </c>
      <c r="C69" s="49">
        <v>0</v>
      </c>
      <c r="D69" s="49">
        <v>1</v>
      </c>
      <c r="E69" s="49">
        <v>0</v>
      </c>
      <c r="G69" s="49">
        <v>0</v>
      </c>
      <c r="H69" s="49">
        <v>0</v>
      </c>
      <c r="I69" s="49">
        <v>1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  <c r="Q69" s="49">
        <v>2</v>
      </c>
      <c r="R69" s="49">
        <v>0</v>
      </c>
      <c r="S69" s="49">
        <v>3</v>
      </c>
      <c r="T69" s="49">
        <v>0</v>
      </c>
    </row>
    <row r="70" spans="1:20" s="31" customFormat="1" ht="15.75" customHeight="1">
      <c r="A70" s="50" t="s">
        <v>41</v>
      </c>
      <c r="B70" s="50">
        <f t="shared" ref="B70:E70" si="16">SUM(B58:B69)</f>
        <v>9</v>
      </c>
      <c r="C70" s="50">
        <f t="shared" si="16"/>
        <v>0</v>
      </c>
      <c r="D70" s="50">
        <f t="shared" si="16"/>
        <v>6</v>
      </c>
      <c r="E70" s="50">
        <f t="shared" si="16"/>
        <v>0</v>
      </c>
      <c r="G70" s="50">
        <f t="shared" ref="G70:J70" si="17">SUM(G58:G69)</f>
        <v>5</v>
      </c>
      <c r="H70" s="50">
        <f t="shared" si="17"/>
        <v>0</v>
      </c>
      <c r="I70" s="50">
        <f t="shared" si="17"/>
        <v>4</v>
      </c>
      <c r="J70" s="50">
        <f t="shared" si="17"/>
        <v>0</v>
      </c>
      <c r="L70" s="50">
        <f t="shared" ref="L70:O70" si="18">SUM(L58:L69)</f>
        <v>14</v>
      </c>
      <c r="M70" s="50">
        <f t="shared" si="18"/>
        <v>1</v>
      </c>
      <c r="N70" s="50">
        <f t="shared" si="18"/>
        <v>23</v>
      </c>
      <c r="O70" s="50">
        <f t="shared" si="18"/>
        <v>2</v>
      </c>
      <c r="Q70" s="50">
        <f t="shared" ref="Q70:T70" si="19">SUM(Q58:Q69)</f>
        <v>26</v>
      </c>
      <c r="R70" s="50">
        <f t="shared" si="19"/>
        <v>0</v>
      </c>
      <c r="S70" s="50">
        <f t="shared" si="19"/>
        <v>19</v>
      </c>
      <c r="T70" s="50">
        <f t="shared" si="19"/>
        <v>0</v>
      </c>
    </row>
    <row r="71" spans="1:20" s="31" customFormat="1" ht="15.75" customHeight="1">
      <c r="A71" s="47">
        <f>A69+"00:05"</f>
        <v>0.70833333333333348</v>
      </c>
      <c r="B71" s="46">
        <v>2</v>
      </c>
      <c r="C71" s="46">
        <v>0</v>
      </c>
      <c r="D71" s="46">
        <v>1</v>
      </c>
      <c r="E71" s="46">
        <v>0</v>
      </c>
      <c r="G71" s="46">
        <v>0</v>
      </c>
      <c r="H71" s="46">
        <v>0</v>
      </c>
      <c r="I71" s="46">
        <v>2</v>
      </c>
      <c r="J71" s="46">
        <v>0</v>
      </c>
      <c r="L71" s="46">
        <v>0</v>
      </c>
      <c r="M71" s="46">
        <v>0</v>
      </c>
      <c r="N71" s="46">
        <v>1</v>
      </c>
      <c r="O71" s="46">
        <v>0</v>
      </c>
      <c r="Q71" s="46">
        <v>1</v>
      </c>
      <c r="R71" s="46">
        <v>0</v>
      </c>
      <c r="S71" s="46">
        <v>1</v>
      </c>
      <c r="T71" s="46">
        <v>0</v>
      </c>
    </row>
    <row r="72" spans="1:20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1</v>
      </c>
      <c r="E72" s="48">
        <v>0</v>
      </c>
      <c r="G72" s="48">
        <v>1</v>
      </c>
      <c r="H72" s="48">
        <v>0</v>
      </c>
      <c r="I72" s="48">
        <v>1</v>
      </c>
      <c r="J72" s="48">
        <v>0</v>
      </c>
      <c r="L72" s="48">
        <v>2</v>
      </c>
      <c r="M72" s="48">
        <v>0</v>
      </c>
      <c r="N72" s="48">
        <v>0</v>
      </c>
      <c r="O72" s="48">
        <v>0</v>
      </c>
      <c r="Q72" s="48">
        <v>1</v>
      </c>
      <c r="R72" s="48">
        <v>0</v>
      </c>
      <c r="S72" s="48">
        <v>1</v>
      </c>
      <c r="T72" s="48">
        <v>0</v>
      </c>
    </row>
    <row r="73" spans="1:20" s="31" customFormat="1" ht="15.75" customHeight="1">
      <c r="A73" s="47">
        <f t="shared" ref="A73:A82" si="20">A72+"00:05"</f>
        <v>0.7152777777777779</v>
      </c>
      <c r="B73" s="48">
        <v>1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1</v>
      </c>
      <c r="M73" s="48">
        <v>0</v>
      </c>
      <c r="N73" s="48">
        <v>0</v>
      </c>
      <c r="O73" s="48">
        <v>0</v>
      </c>
      <c r="Q73" s="48">
        <v>1</v>
      </c>
      <c r="R73" s="48">
        <v>0</v>
      </c>
      <c r="S73" s="48">
        <v>1</v>
      </c>
      <c r="T73" s="48">
        <v>0</v>
      </c>
    </row>
    <row r="74" spans="1:20" s="31" customFormat="1" ht="15.75" customHeight="1">
      <c r="A74" s="47">
        <f t="shared" si="20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1</v>
      </c>
      <c r="H74" s="48">
        <v>0</v>
      </c>
      <c r="I74" s="48">
        <v>1</v>
      </c>
      <c r="J74" s="48">
        <v>0</v>
      </c>
      <c r="L74" s="48">
        <v>0</v>
      </c>
      <c r="M74" s="48">
        <v>0</v>
      </c>
      <c r="N74" s="48">
        <v>1</v>
      </c>
      <c r="O74" s="48">
        <v>0</v>
      </c>
      <c r="Q74" s="48">
        <v>1</v>
      </c>
      <c r="R74" s="48">
        <v>0</v>
      </c>
      <c r="S74" s="48">
        <v>1</v>
      </c>
      <c r="T74" s="48">
        <v>0</v>
      </c>
    </row>
    <row r="75" spans="1:20" s="53" customFormat="1" ht="15.75" customHeight="1">
      <c r="A75" s="47">
        <f t="shared" si="20"/>
        <v>0.72222222222222232</v>
      </c>
      <c r="B75" s="48">
        <v>1</v>
      </c>
      <c r="C75" s="48">
        <v>0</v>
      </c>
      <c r="D75" s="48">
        <v>1</v>
      </c>
      <c r="E75" s="48">
        <v>0</v>
      </c>
      <c r="F75" s="31"/>
      <c r="G75" s="48">
        <v>0</v>
      </c>
      <c r="H75" s="48">
        <v>0</v>
      </c>
      <c r="I75" s="48">
        <v>0</v>
      </c>
      <c r="J75" s="48">
        <v>0</v>
      </c>
      <c r="K75" s="57"/>
      <c r="L75" s="48">
        <v>1</v>
      </c>
      <c r="M75" s="48">
        <v>0</v>
      </c>
      <c r="N75" s="48">
        <v>1</v>
      </c>
      <c r="O75" s="48">
        <v>0</v>
      </c>
      <c r="Q75" s="48">
        <v>5</v>
      </c>
      <c r="R75" s="48">
        <v>0</v>
      </c>
      <c r="S75" s="48">
        <v>0</v>
      </c>
      <c r="T75" s="48">
        <v>0</v>
      </c>
    </row>
    <row r="76" spans="1:20" s="31" customFormat="1" ht="15.75" customHeight="1">
      <c r="A76" s="47">
        <f t="shared" si="20"/>
        <v>0.72569444444444453</v>
      </c>
      <c r="B76" s="48">
        <v>0</v>
      </c>
      <c r="C76" s="48">
        <v>0</v>
      </c>
      <c r="D76" s="48">
        <v>1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1</v>
      </c>
      <c r="M76" s="48">
        <v>0</v>
      </c>
      <c r="N76" s="48">
        <v>3</v>
      </c>
      <c r="O76" s="48">
        <v>0</v>
      </c>
      <c r="Q76" s="48">
        <v>1</v>
      </c>
      <c r="R76" s="48">
        <v>0</v>
      </c>
      <c r="S76" s="48">
        <v>0</v>
      </c>
      <c r="T76" s="48">
        <v>0</v>
      </c>
    </row>
    <row r="77" spans="1:20" s="31" customFormat="1" ht="15.75" customHeight="1">
      <c r="A77" s="47">
        <f t="shared" si="20"/>
        <v>0.72916666666666674</v>
      </c>
      <c r="B77" s="48">
        <v>1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3</v>
      </c>
      <c r="O77" s="48">
        <v>0</v>
      </c>
      <c r="Q77" s="48">
        <v>0</v>
      </c>
      <c r="R77" s="48">
        <v>0</v>
      </c>
      <c r="S77" s="48">
        <v>2</v>
      </c>
      <c r="T77" s="48">
        <v>0</v>
      </c>
    </row>
    <row r="78" spans="1:20" s="31" customFormat="1" ht="15.75" customHeight="1">
      <c r="A78" s="47">
        <f t="shared" si="20"/>
        <v>0.73263888888888895</v>
      </c>
      <c r="B78" s="48">
        <v>0</v>
      </c>
      <c r="C78" s="48">
        <v>0</v>
      </c>
      <c r="D78" s="48">
        <v>1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1</v>
      </c>
      <c r="M78" s="48">
        <v>0</v>
      </c>
      <c r="N78" s="48">
        <v>1</v>
      </c>
      <c r="O78" s="48">
        <v>0</v>
      </c>
      <c r="Q78" s="48">
        <v>2</v>
      </c>
      <c r="R78" s="48">
        <v>0</v>
      </c>
      <c r="S78" s="48">
        <v>2</v>
      </c>
      <c r="T78" s="48">
        <v>0</v>
      </c>
    </row>
    <row r="79" spans="1:20" s="31" customFormat="1" ht="15.75" customHeight="1">
      <c r="A79" s="47">
        <f t="shared" si="20"/>
        <v>0.73611111111111116</v>
      </c>
      <c r="B79" s="48">
        <v>1</v>
      </c>
      <c r="C79" s="48">
        <v>0</v>
      </c>
      <c r="D79" s="48">
        <v>1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4</v>
      </c>
      <c r="M79" s="48">
        <v>2</v>
      </c>
      <c r="N79" s="48">
        <v>1</v>
      </c>
      <c r="O79" s="48">
        <v>0</v>
      </c>
      <c r="Q79" s="48">
        <v>3</v>
      </c>
      <c r="R79" s="48">
        <v>0</v>
      </c>
      <c r="S79" s="48">
        <v>0</v>
      </c>
      <c r="T79" s="48">
        <v>0</v>
      </c>
    </row>
    <row r="80" spans="1:20" s="31" customFormat="1" ht="15.75" customHeight="1">
      <c r="A80" s="47">
        <f t="shared" si="20"/>
        <v>0.73958333333333337</v>
      </c>
      <c r="B80" s="48">
        <v>1</v>
      </c>
      <c r="C80" s="48">
        <v>0</v>
      </c>
      <c r="D80" s="48">
        <v>1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  <c r="Q80" s="48">
        <v>2</v>
      </c>
      <c r="R80" s="48">
        <v>0</v>
      </c>
      <c r="S80" s="48">
        <v>5</v>
      </c>
      <c r="T80" s="48">
        <v>0</v>
      </c>
    </row>
    <row r="81" spans="1:20" s="31" customFormat="1" ht="15.75" customHeight="1">
      <c r="A81" s="47">
        <f t="shared" si="20"/>
        <v>0.74305555555555558</v>
      </c>
      <c r="B81" s="48">
        <v>1</v>
      </c>
      <c r="C81" s="48">
        <v>0</v>
      </c>
      <c r="D81" s="48">
        <v>3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  <c r="Q81" s="48">
        <v>5</v>
      </c>
      <c r="R81" s="48">
        <v>0</v>
      </c>
      <c r="S81" s="48">
        <v>2</v>
      </c>
      <c r="T81" s="48">
        <v>0</v>
      </c>
    </row>
    <row r="82" spans="1:20" s="31" customFormat="1" ht="15.75" customHeight="1">
      <c r="A82" s="47">
        <f t="shared" si="20"/>
        <v>0.74652777777777779</v>
      </c>
      <c r="B82" s="49">
        <v>2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1</v>
      </c>
      <c r="O82" s="49">
        <v>1</v>
      </c>
      <c r="Q82" s="49">
        <v>2</v>
      </c>
      <c r="R82" s="49">
        <v>0</v>
      </c>
      <c r="S82" s="49">
        <v>0</v>
      </c>
      <c r="T82" s="49">
        <v>0</v>
      </c>
    </row>
    <row r="83" spans="1:20" s="31" customFormat="1" ht="15.75" customHeight="1">
      <c r="A83" s="50" t="s">
        <v>41</v>
      </c>
      <c r="B83" s="50">
        <f t="shared" ref="B83:E83" si="21">SUM(B71:B82)</f>
        <v>10</v>
      </c>
      <c r="C83" s="50">
        <f t="shared" si="21"/>
        <v>0</v>
      </c>
      <c r="D83" s="50">
        <f t="shared" si="21"/>
        <v>10</v>
      </c>
      <c r="E83" s="50">
        <f t="shared" si="21"/>
        <v>0</v>
      </c>
      <c r="G83" s="50">
        <f t="shared" ref="G83:J83" si="22">SUM(G71:G82)</f>
        <v>2</v>
      </c>
      <c r="H83" s="50">
        <f t="shared" si="22"/>
        <v>0</v>
      </c>
      <c r="I83" s="50">
        <f t="shared" si="22"/>
        <v>4</v>
      </c>
      <c r="J83" s="50">
        <f t="shared" si="22"/>
        <v>0</v>
      </c>
      <c r="L83" s="50">
        <f t="shared" ref="L83:O83" si="23">SUM(L71:L82)</f>
        <v>10</v>
      </c>
      <c r="M83" s="50">
        <f t="shared" si="23"/>
        <v>2</v>
      </c>
      <c r="N83" s="50">
        <f t="shared" si="23"/>
        <v>12</v>
      </c>
      <c r="O83" s="50">
        <f t="shared" si="23"/>
        <v>1</v>
      </c>
      <c r="Q83" s="50">
        <f t="shared" ref="Q83:T83" si="24">SUM(Q71:Q82)</f>
        <v>24</v>
      </c>
      <c r="R83" s="50">
        <f t="shared" si="24"/>
        <v>0</v>
      </c>
      <c r="S83" s="50">
        <f t="shared" si="24"/>
        <v>15</v>
      </c>
      <c r="T83" s="50">
        <f t="shared" si="24"/>
        <v>0</v>
      </c>
    </row>
    <row r="84" spans="1:20" s="31" customFormat="1" ht="15.75" customHeight="1">
      <c r="A84" s="47">
        <f>A82+"00:05"</f>
        <v>0.75</v>
      </c>
      <c r="B84" s="46">
        <v>1</v>
      </c>
      <c r="C84" s="46">
        <v>0</v>
      </c>
      <c r="D84" s="46">
        <v>1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  <c r="Q84" s="46">
        <v>0</v>
      </c>
      <c r="R84" s="46">
        <v>0</v>
      </c>
      <c r="S84" s="46">
        <v>1</v>
      </c>
      <c r="T84" s="46">
        <v>0</v>
      </c>
    </row>
    <row r="85" spans="1:20" s="31" customFormat="1" ht="15.75" customHeight="1">
      <c r="A85" s="47">
        <f>A84+"00:05"</f>
        <v>0.75347222222222221</v>
      </c>
      <c r="B85" s="48">
        <v>1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1</v>
      </c>
      <c r="M85" s="48">
        <v>0</v>
      </c>
      <c r="N85" s="48">
        <v>1</v>
      </c>
      <c r="O85" s="48">
        <v>0</v>
      </c>
      <c r="Q85" s="48">
        <v>2</v>
      </c>
      <c r="R85" s="48">
        <v>0</v>
      </c>
      <c r="S85" s="48">
        <v>2</v>
      </c>
      <c r="T85" s="48">
        <v>0</v>
      </c>
    </row>
    <row r="86" spans="1:20" s="31" customFormat="1" ht="15.75" customHeight="1">
      <c r="A86" s="47">
        <f t="shared" ref="A86:A95" si="25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  <c r="Q86" s="48">
        <v>0</v>
      </c>
      <c r="R86" s="48">
        <v>0</v>
      </c>
      <c r="S86" s="48">
        <v>0</v>
      </c>
      <c r="T86" s="48">
        <v>0</v>
      </c>
    </row>
    <row r="87" spans="1:20" s="31" customFormat="1" ht="15.75" customHeight="1">
      <c r="A87" s="47">
        <f t="shared" si="25"/>
        <v>0.76041666666666663</v>
      </c>
      <c r="B87" s="48">
        <v>0</v>
      </c>
      <c r="C87" s="48">
        <v>0</v>
      </c>
      <c r="D87" s="48">
        <v>1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  <c r="Q87" s="48">
        <v>2</v>
      </c>
      <c r="R87" s="48">
        <v>0</v>
      </c>
      <c r="S87" s="48">
        <v>2</v>
      </c>
      <c r="T87" s="48">
        <v>0</v>
      </c>
    </row>
    <row r="88" spans="1:20" s="31" customFormat="1" ht="15.75" customHeight="1">
      <c r="A88" s="47">
        <f t="shared" si="25"/>
        <v>0.76388888888888884</v>
      </c>
      <c r="B88" s="48">
        <v>1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  <c r="Q88" s="48">
        <v>2</v>
      </c>
      <c r="R88" s="48">
        <v>0</v>
      </c>
      <c r="S88" s="48">
        <v>2</v>
      </c>
      <c r="T88" s="48">
        <v>0</v>
      </c>
    </row>
    <row r="89" spans="1:20" s="31" customFormat="1" ht="15.75" customHeight="1">
      <c r="A89" s="47">
        <f t="shared" si="25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2</v>
      </c>
      <c r="H89" s="48">
        <v>0</v>
      </c>
      <c r="I89" s="48">
        <v>2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  <c r="Q89" s="48">
        <v>1</v>
      </c>
      <c r="R89" s="48">
        <v>0</v>
      </c>
      <c r="S89" s="48">
        <v>0</v>
      </c>
      <c r="T89" s="48">
        <v>0</v>
      </c>
    </row>
    <row r="90" spans="1:20" s="31" customFormat="1" ht="15.75" customHeight="1">
      <c r="A90" s="47">
        <f t="shared" si="25"/>
        <v>0.77083333333333326</v>
      </c>
      <c r="B90" s="48">
        <v>0</v>
      </c>
      <c r="C90" s="48">
        <v>0</v>
      </c>
      <c r="D90" s="48">
        <v>1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  <c r="Q90" s="48">
        <v>2</v>
      </c>
      <c r="R90" s="48">
        <v>0</v>
      </c>
      <c r="S90" s="48">
        <v>0</v>
      </c>
      <c r="T90" s="48">
        <v>0</v>
      </c>
    </row>
    <row r="91" spans="1:20" s="31" customFormat="1" ht="15.75" customHeight="1">
      <c r="A91" s="47">
        <f t="shared" si="25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  <c r="Q91" s="48">
        <v>2</v>
      </c>
      <c r="R91" s="48">
        <v>0</v>
      </c>
      <c r="S91" s="48">
        <v>1</v>
      </c>
      <c r="T91" s="48">
        <v>0</v>
      </c>
    </row>
    <row r="92" spans="1:20" s="31" customFormat="1" ht="15.75" customHeight="1">
      <c r="A92" s="47">
        <f t="shared" si="25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1</v>
      </c>
      <c r="H92" s="48">
        <v>0</v>
      </c>
      <c r="I92" s="48">
        <v>1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  <c r="Q92" s="48">
        <v>1</v>
      </c>
      <c r="R92" s="48">
        <v>0</v>
      </c>
      <c r="S92" s="48">
        <v>2</v>
      </c>
      <c r="T92" s="48">
        <v>0</v>
      </c>
    </row>
    <row r="93" spans="1:20" s="31" customFormat="1" ht="15.75" customHeight="1">
      <c r="A93" s="47">
        <f t="shared" si="25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  <c r="Q93" s="48">
        <v>1</v>
      </c>
      <c r="R93" s="48">
        <v>0</v>
      </c>
      <c r="S93" s="48">
        <v>0</v>
      </c>
      <c r="T93" s="48">
        <v>0</v>
      </c>
    </row>
    <row r="94" spans="1:20" s="31" customFormat="1" ht="15.75" customHeight="1">
      <c r="A94" s="47">
        <f t="shared" si="25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  <c r="Q94" s="48">
        <v>1</v>
      </c>
      <c r="R94" s="48">
        <v>0</v>
      </c>
      <c r="S94" s="48">
        <v>2</v>
      </c>
      <c r="T94" s="48">
        <v>0</v>
      </c>
    </row>
    <row r="95" spans="1:20" s="31" customFormat="1" ht="15.75" customHeight="1">
      <c r="A95" s="47">
        <f t="shared" si="25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  <c r="Q95" s="49">
        <v>2</v>
      </c>
      <c r="R95" s="49">
        <v>0</v>
      </c>
      <c r="S95" s="49">
        <v>2</v>
      </c>
      <c r="T95" s="49">
        <v>2</v>
      </c>
    </row>
    <row r="96" spans="1:20" s="31" customFormat="1" ht="15.75" customHeight="1">
      <c r="A96" s="50" t="s">
        <v>41</v>
      </c>
      <c r="B96" s="50">
        <f t="shared" ref="B96:J96" si="26">SUM(B84:B95)</f>
        <v>3</v>
      </c>
      <c r="C96" s="50">
        <f t="shared" si="26"/>
        <v>0</v>
      </c>
      <c r="D96" s="50">
        <f t="shared" si="26"/>
        <v>3</v>
      </c>
      <c r="E96" s="50">
        <f t="shared" si="26"/>
        <v>0</v>
      </c>
      <c r="G96" s="50">
        <f t="shared" si="26"/>
        <v>3</v>
      </c>
      <c r="H96" s="50">
        <f t="shared" si="26"/>
        <v>0</v>
      </c>
      <c r="I96" s="50">
        <f t="shared" si="26"/>
        <v>3</v>
      </c>
      <c r="J96" s="50">
        <f t="shared" si="26"/>
        <v>0</v>
      </c>
      <c r="L96" s="50">
        <f t="shared" ref="L96:O96" si="27">SUM(L84:L95)</f>
        <v>1</v>
      </c>
      <c r="M96" s="50">
        <f t="shared" si="27"/>
        <v>0</v>
      </c>
      <c r="N96" s="50">
        <f t="shared" si="27"/>
        <v>1</v>
      </c>
      <c r="O96" s="50">
        <f t="shared" si="27"/>
        <v>0</v>
      </c>
      <c r="Q96" s="50">
        <f t="shared" ref="Q96:T96" si="28">SUM(Q84:Q95)</f>
        <v>16</v>
      </c>
      <c r="R96" s="50">
        <f t="shared" si="28"/>
        <v>0</v>
      </c>
      <c r="S96" s="50">
        <f t="shared" si="28"/>
        <v>14</v>
      </c>
      <c r="T96" s="50">
        <f t="shared" si="28"/>
        <v>2</v>
      </c>
    </row>
    <row r="97" spans="1:20" s="31" customFormat="1" ht="15.75" customHeight="1">
      <c r="A97" s="54"/>
    </row>
    <row r="98" spans="1:20" s="31" customFormat="1" ht="15.75" customHeight="1">
      <c r="A98" s="50" t="s">
        <v>42</v>
      </c>
      <c r="B98" s="50">
        <f t="shared" ref="B98:J98" si="29">SUM(B70+B83+B96)</f>
        <v>22</v>
      </c>
      <c r="C98" s="50">
        <f t="shared" si="29"/>
        <v>0</v>
      </c>
      <c r="D98" s="50">
        <f t="shared" si="29"/>
        <v>19</v>
      </c>
      <c r="E98" s="50">
        <f t="shared" si="29"/>
        <v>0</v>
      </c>
      <c r="G98" s="50">
        <f t="shared" si="29"/>
        <v>10</v>
      </c>
      <c r="H98" s="50">
        <f t="shared" si="29"/>
        <v>0</v>
      </c>
      <c r="I98" s="50">
        <f t="shared" si="29"/>
        <v>11</v>
      </c>
      <c r="J98" s="50">
        <f t="shared" si="29"/>
        <v>0</v>
      </c>
      <c r="L98" s="50">
        <f t="shared" ref="L98:O98" si="30">SUM(L70+L83+L96)</f>
        <v>25</v>
      </c>
      <c r="M98" s="50">
        <f t="shared" si="30"/>
        <v>3</v>
      </c>
      <c r="N98" s="50">
        <f t="shared" si="30"/>
        <v>36</v>
      </c>
      <c r="O98" s="50">
        <f t="shared" si="30"/>
        <v>3</v>
      </c>
      <c r="Q98" s="50">
        <f t="shared" ref="Q98:T98" si="31">SUM(Q70+Q83+Q96)</f>
        <v>66</v>
      </c>
      <c r="R98" s="50">
        <f t="shared" si="31"/>
        <v>0</v>
      </c>
      <c r="S98" s="50">
        <f t="shared" si="31"/>
        <v>48</v>
      </c>
      <c r="T98" s="50">
        <f t="shared" si="31"/>
        <v>2</v>
      </c>
    </row>
    <row r="99" spans="1:20" s="31" customFormat="1" ht="15.75" customHeight="1">
      <c r="A99" s="54"/>
    </row>
    <row r="100" spans="1:20" s="56" customFormat="1" ht="15.75" customHeight="1">
      <c r="A100" s="50" t="s">
        <v>43</v>
      </c>
      <c r="B100" s="50">
        <f t="shared" ref="B100:J100" si="32">B52+B98</f>
        <v>28</v>
      </c>
      <c r="C100" s="50">
        <f t="shared" si="32"/>
        <v>0</v>
      </c>
      <c r="D100" s="50">
        <f t="shared" si="32"/>
        <v>28</v>
      </c>
      <c r="E100" s="50">
        <f t="shared" si="32"/>
        <v>0</v>
      </c>
      <c r="G100" s="50">
        <f t="shared" si="32"/>
        <v>11</v>
      </c>
      <c r="H100" s="50">
        <f t="shared" si="32"/>
        <v>0</v>
      </c>
      <c r="I100" s="50">
        <f t="shared" si="32"/>
        <v>11</v>
      </c>
      <c r="J100" s="50">
        <f t="shared" si="32"/>
        <v>0</v>
      </c>
      <c r="L100" s="50">
        <f t="shared" ref="L100:O100" si="33">L52+L98</f>
        <v>30</v>
      </c>
      <c r="M100" s="50">
        <f t="shared" si="33"/>
        <v>5</v>
      </c>
      <c r="N100" s="50">
        <f t="shared" si="33"/>
        <v>43</v>
      </c>
      <c r="O100" s="50">
        <f t="shared" si="33"/>
        <v>3</v>
      </c>
      <c r="Q100" s="50">
        <f t="shared" ref="Q100:T100" si="34">Q52+Q98</f>
        <v>135</v>
      </c>
      <c r="R100" s="50">
        <f t="shared" si="34"/>
        <v>0</v>
      </c>
      <c r="S100" s="50">
        <f t="shared" si="34"/>
        <v>122</v>
      </c>
      <c r="T100" s="50">
        <f t="shared" si="34"/>
        <v>2</v>
      </c>
    </row>
    <row r="101" spans="1:20" s="31" customFormat="1" ht="15.75" customHeight="1">
      <c r="A101" s="56"/>
    </row>
    <row r="102" spans="1:20" s="31" customFormat="1" ht="15.75" customHeight="1">
      <c r="A102" s="54"/>
    </row>
    <row r="103" spans="1:20" s="31" customFormat="1" ht="15.75" customHeight="1">
      <c r="A103" s="54"/>
    </row>
    <row r="104" spans="1:20" s="31" customFormat="1" ht="15.75" customHeight="1">
      <c r="A104" s="54"/>
    </row>
    <row r="105" spans="1:20" s="31" customFormat="1" ht="15.75" customHeight="1">
      <c r="A105" s="54"/>
    </row>
    <row r="106" spans="1:20" s="31" customFormat="1" ht="15.75" customHeight="1">
      <c r="A106" s="56"/>
    </row>
    <row r="107" spans="1:20" s="31" customFormat="1" ht="15.75" customHeight="1">
      <c r="A107" s="54"/>
    </row>
    <row r="108" spans="1:20" s="31" customFormat="1" ht="15.75" customHeight="1">
      <c r="A108" s="54"/>
    </row>
    <row r="109" spans="1:20" s="31" customFormat="1" ht="15.75" customHeight="1">
      <c r="A109" s="54"/>
    </row>
    <row r="110" spans="1:20" s="31" customFormat="1" ht="15.75" customHeight="1">
      <c r="A110" s="54"/>
    </row>
    <row r="111" spans="1:20" s="31" customFormat="1" ht="15.75" customHeight="1">
      <c r="A111" s="56"/>
    </row>
    <row r="112" spans="1:20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8">
    <mergeCell ref="B54:E54"/>
    <mergeCell ref="G54:J54"/>
    <mergeCell ref="L54:O54"/>
    <mergeCell ref="Q54:T54"/>
    <mergeCell ref="B55:C55"/>
    <mergeCell ref="D55:E55"/>
    <mergeCell ref="G55:H55"/>
    <mergeCell ref="I55:J55"/>
    <mergeCell ref="L55:M55"/>
    <mergeCell ref="N55:O55"/>
    <mergeCell ref="Q55:R55"/>
    <mergeCell ref="S55:T55"/>
    <mergeCell ref="Q8:T8"/>
    <mergeCell ref="B9:C9"/>
    <mergeCell ref="D9:E9"/>
    <mergeCell ref="G9:H9"/>
    <mergeCell ref="I9:J9"/>
    <mergeCell ref="L9:M9"/>
    <mergeCell ref="N9:O9"/>
    <mergeCell ref="Q9:R9"/>
    <mergeCell ref="S9:T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" width="2.7109375" style="29" customWidth="1"/>
    <col min="17" max="16384" width="8.85546875" style="29"/>
  </cols>
  <sheetData>
    <row r="1" spans="1:20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20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20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20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20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11</v>
      </c>
      <c r="L5" s="78"/>
      <c r="M5" s="78"/>
      <c r="N5" s="31"/>
      <c r="O5" s="34"/>
    </row>
    <row r="6" spans="1:20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20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  <c r="Q8" s="80" t="s">
        <v>44</v>
      </c>
      <c r="R8" s="80"/>
      <c r="S8" s="80"/>
      <c r="T8" s="80"/>
    </row>
    <row r="9" spans="1:20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  <c r="Q9" s="82" t="s">
        <v>37</v>
      </c>
      <c r="R9" s="83"/>
      <c r="S9" s="81" t="s">
        <v>45</v>
      </c>
      <c r="T9" s="81"/>
    </row>
    <row r="10" spans="1:20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  <c r="Q10" s="42" t="s">
        <v>39</v>
      </c>
      <c r="R10" s="42" t="s">
        <v>40</v>
      </c>
      <c r="S10" s="42" t="str">
        <f>$B$10</f>
        <v>Adult</v>
      </c>
      <c r="T10" s="42" t="str">
        <f>$C$10</f>
        <v>Child</v>
      </c>
    </row>
    <row r="11" spans="1:20" ht="15.75" customHeight="1">
      <c r="F11" s="31"/>
      <c r="K11" s="31"/>
    </row>
    <row r="12" spans="1:20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  <c r="Q13" s="48">
        <v>0</v>
      </c>
      <c r="R13" s="48">
        <v>0</v>
      </c>
      <c r="S13" s="48">
        <v>0</v>
      </c>
      <c r="T13" s="48">
        <v>0</v>
      </c>
    </row>
    <row r="14" spans="1:20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  <c r="Q14" s="48">
        <v>0</v>
      </c>
      <c r="R14" s="48">
        <v>0</v>
      </c>
      <c r="S14" s="48">
        <v>0</v>
      </c>
      <c r="T14" s="48">
        <v>0</v>
      </c>
    </row>
    <row r="15" spans="1:20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  <c r="Q15" s="48">
        <v>0</v>
      </c>
      <c r="R15" s="48">
        <v>0</v>
      </c>
      <c r="S15" s="48">
        <v>0</v>
      </c>
      <c r="T15" s="48">
        <v>0</v>
      </c>
    </row>
    <row r="16" spans="1:20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  <c r="Q16" s="48">
        <v>0</v>
      </c>
      <c r="R16" s="48">
        <v>0</v>
      </c>
      <c r="S16" s="48">
        <v>0</v>
      </c>
      <c r="T16" s="48">
        <v>0</v>
      </c>
    </row>
    <row r="17" spans="1:20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  <c r="Q17" s="48">
        <v>0</v>
      </c>
      <c r="R17" s="48">
        <v>0</v>
      </c>
      <c r="S17" s="48">
        <v>0</v>
      </c>
      <c r="T17" s="48">
        <v>0</v>
      </c>
    </row>
    <row r="18" spans="1:20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  <c r="Q18" s="48">
        <v>0</v>
      </c>
      <c r="R18" s="48">
        <v>0</v>
      </c>
      <c r="S18" s="48">
        <v>0</v>
      </c>
      <c r="T18" s="48">
        <v>0</v>
      </c>
    </row>
    <row r="19" spans="1:20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  <c r="Q19" s="48">
        <v>0</v>
      </c>
      <c r="R19" s="48">
        <v>0</v>
      </c>
      <c r="S19" s="48">
        <v>0</v>
      </c>
      <c r="T19" s="48">
        <v>0</v>
      </c>
    </row>
    <row r="20" spans="1:20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  <c r="Q20" s="48">
        <v>0</v>
      </c>
      <c r="R20" s="48">
        <v>0</v>
      </c>
      <c r="S20" s="48">
        <v>0</v>
      </c>
      <c r="T20" s="48">
        <v>0</v>
      </c>
    </row>
    <row r="21" spans="1:20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  <c r="Q21" s="48">
        <v>0</v>
      </c>
      <c r="R21" s="48">
        <v>0</v>
      </c>
      <c r="S21" s="48">
        <v>0</v>
      </c>
      <c r="T21" s="48">
        <v>0</v>
      </c>
    </row>
    <row r="22" spans="1:20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1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  <c r="Q22" s="48">
        <v>0</v>
      </c>
      <c r="R22" s="48">
        <v>0</v>
      </c>
      <c r="S22" s="48">
        <v>0</v>
      </c>
      <c r="T22" s="48">
        <v>0</v>
      </c>
    </row>
    <row r="23" spans="1:20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  <c r="Q23" s="49">
        <v>0</v>
      </c>
      <c r="R23" s="49">
        <v>0</v>
      </c>
      <c r="S23" s="49">
        <v>0</v>
      </c>
      <c r="T23" s="49">
        <v>0</v>
      </c>
    </row>
    <row r="24" spans="1:20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1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  <c r="P24" s="31"/>
      <c r="Q24" s="50">
        <f t="shared" ref="Q24:T24" si="3">SUM(Q12:Q23)</f>
        <v>0</v>
      </c>
      <c r="R24" s="50">
        <f t="shared" si="3"/>
        <v>0</v>
      </c>
      <c r="S24" s="50">
        <f t="shared" si="3"/>
        <v>0</v>
      </c>
      <c r="T24" s="50">
        <f t="shared" si="3"/>
        <v>0</v>
      </c>
    </row>
    <row r="25" spans="1:20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  <c r="Q25" s="46">
        <v>0</v>
      </c>
      <c r="R25" s="46">
        <v>0</v>
      </c>
      <c r="S25" s="46">
        <v>0</v>
      </c>
      <c r="T25" s="46">
        <v>0</v>
      </c>
    </row>
    <row r="26" spans="1:20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  <c r="Q26" s="48">
        <v>0</v>
      </c>
      <c r="R26" s="48">
        <v>0</v>
      </c>
      <c r="S26" s="48">
        <v>0</v>
      </c>
      <c r="T26" s="48">
        <v>0</v>
      </c>
    </row>
    <row r="27" spans="1:20" ht="15.75" customHeight="1">
      <c r="A27" s="47">
        <f t="shared" ref="A27:A36" si="4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  <c r="Q27" s="48">
        <v>0</v>
      </c>
      <c r="R27" s="48">
        <v>0</v>
      </c>
      <c r="S27" s="48">
        <v>0</v>
      </c>
      <c r="T27" s="48">
        <v>0</v>
      </c>
    </row>
    <row r="28" spans="1:20" ht="15.75" customHeight="1">
      <c r="A28" s="47">
        <f t="shared" si="4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  <c r="Q28" s="48">
        <v>1</v>
      </c>
      <c r="R28" s="48">
        <v>0</v>
      </c>
      <c r="S28" s="48">
        <v>0</v>
      </c>
      <c r="T28" s="48">
        <v>0</v>
      </c>
    </row>
    <row r="29" spans="1:20" s="51" customFormat="1" ht="15.75" customHeight="1">
      <c r="A29" s="47">
        <f t="shared" si="4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  <c r="Q29" s="48">
        <v>0</v>
      </c>
      <c r="R29" s="48">
        <v>0</v>
      </c>
      <c r="S29" s="48">
        <v>1</v>
      </c>
      <c r="T29" s="48">
        <v>0</v>
      </c>
    </row>
    <row r="30" spans="1:20" ht="15.75" customHeight="1">
      <c r="A30" s="47">
        <f t="shared" si="4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  <c r="Q30" s="48">
        <v>1</v>
      </c>
      <c r="R30" s="48">
        <v>0</v>
      </c>
      <c r="S30" s="48">
        <v>0</v>
      </c>
      <c r="T30" s="48">
        <v>0</v>
      </c>
    </row>
    <row r="31" spans="1:20" ht="15.75" customHeight="1">
      <c r="A31" s="47">
        <f t="shared" si="4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  <c r="Q31" s="48">
        <v>0</v>
      </c>
      <c r="R31" s="48">
        <v>0</v>
      </c>
      <c r="S31" s="48">
        <v>0</v>
      </c>
      <c r="T31" s="48">
        <v>0</v>
      </c>
    </row>
    <row r="32" spans="1:20" ht="15.75" customHeight="1">
      <c r="A32" s="47">
        <f t="shared" si="4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  <c r="Q32" s="48">
        <v>0</v>
      </c>
      <c r="R32" s="48">
        <v>0</v>
      </c>
      <c r="S32" s="48">
        <v>0</v>
      </c>
      <c r="T32" s="48">
        <v>0</v>
      </c>
    </row>
    <row r="33" spans="1:20" ht="15.75" customHeight="1">
      <c r="A33" s="47">
        <f t="shared" si="4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  <c r="Q33" s="48">
        <v>0</v>
      </c>
      <c r="R33" s="48">
        <v>0</v>
      </c>
      <c r="S33" s="48">
        <v>1</v>
      </c>
      <c r="T33" s="48">
        <v>0</v>
      </c>
    </row>
    <row r="34" spans="1:20" ht="15.75" customHeight="1">
      <c r="A34" s="47">
        <f t="shared" si="4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  <c r="Q34" s="48">
        <v>0</v>
      </c>
      <c r="R34" s="48">
        <v>1</v>
      </c>
      <c r="S34" s="48">
        <v>0</v>
      </c>
      <c r="T34" s="48">
        <v>0</v>
      </c>
    </row>
    <row r="35" spans="1:20" ht="15.75" customHeight="1">
      <c r="A35" s="47">
        <f t="shared" si="4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  <c r="Q35" s="48">
        <v>0</v>
      </c>
      <c r="R35" s="48">
        <v>0</v>
      </c>
      <c r="S35" s="48">
        <v>0</v>
      </c>
      <c r="T35" s="48">
        <v>0</v>
      </c>
    </row>
    <row r="36" spans="1:20" ht="15.75" customHeight="1">
      <c r="A36" s="47">
        <f t="shared" si="4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  <c r="Q36" s="49">
        <v>0</v>
      </c>
      <c r="R36" s="49">
        <v>0</v>
      </c>
      <c r="S36" s="49">
        <v>0</v>
      </c>
      <c r="T36" s="49">
        <v>0</v>
      </c>
    </row>
    <row r="37" spans="1:20" ht="15.75" customHeight="1">
      <c r="A37" s="50" t="s">
        <v>41</v>
      </c>
      <c r="B37" s="50">
        <f t="shared" ref="B37:J37" si="5">SUM(B25:B36)</f>
        <v>0</v>
      </c>
      <c r="C37" s="50">
        <f t="shared" si="5"/>
        <v>0</v>
      </c>
      <c r="D37" s="50">
        <f t="shared" si="5"/>
        <v>0</v>
      </c>
      <c r="E37" s="50">
        <f t="shared" si="5"/>
        <v>0</v>
      </c>
      <c r="F37" s="31"/>
      <c r="G37" s="50">
        <f t="shared" si="5"/>
        <v>0</v>
      </c>
      <c r="H37" s="50">
        <f t="shared" si="5"/>
        <v>0</v>
      </c>
      <c r="I37" s="50">
        <f t="shared" si="5"/>
        <v>0</v>
      </c>
      <c r="J37" s="50">
        <f t="shared" si="5"/>
        <v>0</v>
      </c>
      <c r="K37" s="31"/>
      <c r="L37" s="50">
        <f t="shared" ref="L37:O37" si="6">SUM(L25:L36)</f>
        <v>0</v>
      </c>
      <c r="M37" s="50">
        <f t="shared" si="6"/>
        <v>0</v>
      </c>
      <c r="N37" s="50">
        <f t="shared" si="6"/>
        <v>0</v>
      </c>
      <c r="O37" s="50">
        <f t="shared" si="6"/>
        <v>0</v>
      </c>
      <c r="P37" s="31"/>
      <c r="Q37" s="50">
        <f t="shared" ref="Q37:T37" si="7">SUM(Q25:Q36)</f>
        <v>2</v>
      </c>
      <c r="R37" s="50">
        <f t="shared" si="7"/>
        <v>1</v>
      </c>
      <c r="S37" s="50">
        <f t="shared" si="7"/>
        <v>2</v>
      </c>
      <c r="T37" s="50">
        <f t="shared" si="7"/>
        <v>0</v>
      </c>
    </row>
    <row r="38" spans="1:20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  <c r="Q38" s="46">
        <v>1</v>
      </c>
      <c r="R38" s="46">
        <v>0</v>
      </c>
      <c r="S38" s="46">
        <v>0</v>
      </c>
      <c r="T38" s="46">
        <v>0</v>
      </c>
    </row>
    <row r="39" spans="1:20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  <c r="Q39" s="48">
        <v>0</v>
      </c>
      <c r="R39" s="48">
        <v>0</v>
      </c>
      <c r="S39" s="48">
        <v>0</v>
      </c>
      <c r="T39" s="48">
        <v>0</v>
      </c>
    </row>
    <row r="40" spans="1:20" ht="15.75" customHeight="1">
      <c r="A40" s="47">
        <f t="shared" ref="A40:A49" si="8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  <c r="Q40" s="48">
        <v>2</v>
      </c>
      <c r="R40" s="48">
        <v>2</v>
      </c>
      <c r="S40" s="48">
        <v>0</v>
      </c>
      <c r="T40" s="48">
        <v>0</v>
      </c>
    </row>
    <row r="41" spans="1:20" ht="15.75" customHeight="1">
      <c r="A41" s="47">
        <f t="shared" si="8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1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  <c r="Q41" s="48">
        <v>0</v>
      </c>
      <c r="R41" s="48">
        <v>0</v>
      </c>
      <c r="S41" s="48">
        <v>0</v>
      </c>
      <c r="T41" s="48">
        <v>0</v>
      </c>
    </row>
    <row r="42" spans="1:20" ht="15.75" customHeight="1">
      <c r="A42" s="47">
        <f t="shared" si="8"/>
        <v>0.3888888888888889</v>
      </c>
      <c r="B42" s="48">
        <v>1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  <c r="Q42" s="48">
        <v>0</v>
      </c>
      <c r="R42" s="48">
        <v>0</v>
      </c>
      <c r="S42" s="48">
        <v>0</v>
      </c>
      <c r="T42" s="48">
        <v>0</v>
      </c>
    </row>
    <row r="43" spans="1:20" s="31" customFormat="1" ht="15.75" customHeight="1">
      <c r="A43" s="47">
        <f t="shared" si="8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  <c r="Q43" s="48">
        <v>2</v>
      </c>
      <c r="R43" s="48">
        <v>0</v>
      </c>
      <c r="S43" s="48">
        <v>0</v>
      </c>
      <c r="T43" s="48">
        <v>0</v>
      </c>
    </row>
    <row r="44" spans="1:20" s="31" customFormat="1" ht="15.75" customHeight="1">
      <c r="A44" s="47">
        <f t="shared" si="8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  <c r="Q44" s="48">
        <v>0</v>
      </c>
      <c r="R44" s="48">
        <v>0</v>
      </c>
      <c r="S44" s="48">
        <v>0</v>
      </c>
      <c r="T44" s="48">
        <v>0</v>
      </c>
    </row>
    <row r="45" spans="1:20" s="53" customFormat="1" ht="15.75" customHeight="1">
      <c r="A45" s="47">
        <f t="shared" si="8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  <c r="Q45" s="48">
        <v>0</v>
      </c>
      <c r="R45" s="48">
        <v>0</v>
      </c>
      <c r="S45" s="48">
        <v>0</v>
      </c>
      <c r="T45" s="48">
        <v>0</v>
      </c>
    </row>
    <row r="46" spans="1:20" s="31" customFormat="1" ht="15.75" customHeight="1">
      <c r="A46" s="47">
        <f t="shared" si="8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  <c r="Q46" s="48">
        <v>0</v>
      </c>
      <c r="R46" s="48">
        <v>0</v>
      </c>
      <c r="S46" s="48">
        <v>0</v>
      </c>
      <c r="T46" s="48">
        <v>0</v>
      </c>
    </row>
    <row r="47" spans="1:20" s="31" customFormat="1" ht="15.75" customHeight="1">
      <c r="A47" s="47">
        <f t="shared" si="8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  <c r="Q47" s="48">
        <v>0</v>
      </c>
      <c r="R47" s="48">
        <v>0</v>
      </c>
      <c r="S47" s="48">
        <v>0</v>
      </c>
      <c r="T47" s="48">
        <v>0</v>
      </c>
    </row>
    <row r="48" spans="1:20" s="31" customFormat="1" ht="15.75" customHeight="1">
      <c r="A48" s="47">
        <f t="shared" si="8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  <c r="Q48" s="48">
        <v>0</v>
      </c>
      <c r="R48" s="48">
        <v>0</v>
      </c>
      <c r="S48" s="48">
        <v>0</v>
      </c>
      <c r="T48" s="48">
        <v>0</v>
      </c>
    </row>
    <row r="49" spans="1:20" s="31" customFormat="1" ht="15.75" customHeight="1">
      <c r="A49" s="47">
        <f t="shared" si="8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  <c r="Q49" s="49">
        <v>0</v>
      </c>
      <c r="R49" s="49">
        <v>0</v>
      </c>
      <c r="S49" s="49">
        <v>0</v>
      </c>
      <c r="T49" s="49">
        <v>0</v>
      </c>
    </row>
    <row r="50" spans="1:20" s="31" customFormat="1" ht="15.75" customHeight="1">
      <c r="A50" s="50" t="s">
        <v>41</v>
      </c>
      <c r="B50" s="50">
        <f t="shared" ref="B50:J50" si="9">SUM(B38:B49)</f>
        <v>1</v>
      </c>
      <c r="C50" s="50">
        <f t="shared" si="9"/>
        <v>0</v>
      </c>
      <c r="D50" s="50">
        <f t="shared" si="9"/>
        <v>0</v>
      </c>
      <c r="E50" s="50">
        <f t="shared" si="9"/>
        <v>0</v>
      </c>
      <c r="G50" s="50">
        <f t="shared" si="9"/>
        <v>1</v>
      </c>
      <c r="H50" s="50">
        <f t="shared" si="9"/>
        <v>0</v>
      </c>
      <c r="I50" s="50">
        <f t="shared" si="9"/>
        <v>0</v>
      </c>
      <c r="J50" s="50">
        <f t="shared" si="9"/>
        <v>0</v>
      </c>
      <c r="L50" s="50">
        <f t="shared" ref="L50:O50" si="10">SUM(L38:L49)</f>
        <v>0</v>
      </c>
      <c r="M50" s="50">
        <f t="shared" si="10"/>
        <v>0</v>
      </c>
      <c r="N50" s="50">
        <f t="shared" si="10"/>
        <v>0</v>
      </c>
      <c r="O50" s="50">
        <f t="shared" si="10"/>
        <v>0</v>
      </c>
      <c r="Q50" s="50">
        <f t="shared" ref="Q50:T50" si="11">SUM(Q38:Q49)</f>
        <v>5</v>
      </c>
      <c r="R50" s="50">
        <f t="shared" si="11"/>
        <v>2</v>
      </c>
      <c r="S50" s="50">
        <f t="shared" si="11"/>
        <v>0</v>
      </c>
      <c r="T50" s="50">
        <f t="shared" si="11"/>
        <v>0</v>
      </c>
    </row>
    <row r="51" spans="1:20" s="31" customFormat="1" ht="15.75" customHeight="1">
      <c r="A51" s="54"/>
    </row>
    <row r="52" spans="1:20" s="31" customFormat="1" ht="15.75" customHeight="1">
      <c r="A52" s="50" t="s">
        <v>42</v>
      </c>
      <c r="B52" s="50">
        <f t="shared" ref="B52:J52" si="12">SUM(B24+B37+B50)</f>
        <v>1</v>
      </c>
      <c r="C52" s="50">
        <f t="shared" si="12"/>
        <v>0</v>
      </c>
      <c r="D52" s="50">
        <f t="shared" si="12"/>
        <v>0</v>
      </c>
      <c r="E52" s="50">
        <f t="shared" si="12"/>
        <v>0</v>
      </c>
      <c r="F52" s="55"/>
      <c r="G52" s="50">
        <f t="shared" si="12"/>
        <v>2</v>
      </c>
      <c r="H52" s="50">
        <f t="shared" si="12"/>
        <v>0</v>
      </c>
      <c r="I52" s="50">
        <f t="shared" si="12"/>
        <v>0</v>
      </c>
      <c r="J52" s="50">
        <f t="shared" si="12"/>
        <v>0</v>
      </c>
      <c r="K52" s="55"/>
      <c r="L52" s="50">
        <f t="shared" ref="L52:O52" si="13">SUM(L24+L37+L50)</f>
        <v>0</v>
      </c>
      <c r="M52" s="50">
        <f t="shared" si="13"/>
        <v>0</v>
      </c>
      <c r="N52" s="50">
        <f t="shared" si="13"/>
        <v>0</v>
      </c>
      <c r="O52" s="50">
        <f t="shared" si="13"/>
        <v>0</v>
      </c>
      <c r="Q52" s="50">
        <f t="shared" ref="Q52:T52" si="14">SUM(Q24+Q37+Q50)</f>
        <v>7</v>
      </c>
      <c r="R52" s="50">
        <f t="shared" si="14"/>
        <v>3</v>
      </c>
      <c r="S52" s="50">
        <f t="shared" si="14"/>
        <v>2</v>
      </c>
      <c r="T52" s="50">
        <f t="shared" si="14"/>
        <v>0</v>
      </c>
    </row>
    <row r="53" spans="1:20" s="31" customFormat="1" ht="15.75" customHeight="1">
      <c r="A53" s="54"/>
    </row>
    <row r="54" spans="1:20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  <c r="Q54" s="80" t="s">
        <v>44</v>
      </c>
      <c r="R54" s="80"/>
      <c r="S54" s="80"/>
      <c r="T54" s="80"/>
    </row>
    <row r="55" spans="1:20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  <c r="Q55" s="82" t="s">
        <v>37</v>
      </c>
      <c r="R55" s="83"/>
      <c r="S55" s="81" t="s">
        <v>45</v>
      </c>
      <c r="T55" s="81"/>
    </row>
    <row r="56" spans="1:20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F56" s="43"/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K56" s="43"/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  <c r="Q56" s="42" t="s">
        <v>39</v>
      </c>
      <c r="R56" s="42" t="s">
        <v>40</v>
      </c>
      <c r="S56" s="42" t="str">
        <f>$B$10</f>
        <v>Adult</v>
      </c>
      <c r="T56" s="42" t="str">
        <f>$C$10</f>
        <v>Child</v>
      </c>
    </row>
    <row r="57" spans="1:20" s="31" customFormat="1" ht="15.75" customHeight="1">
      <c r="A57" s="54"/>
    </row>
    <row r="58" spans="1:20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1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  <c r="Q58" s="46">
        <v>0</v>
      </c>
      <c r="R58" s="46">
        <v>0</v>
      </c>
      <c r="S58" s="46">
        <v>0</v>
      </c>
      <c r="T58" s="46">
        <v>0</v>
      </c>
    </row>
    <row r="59" spans="1:20" s="31" customFormat="1" ht="15.75" customHeight="1">
      <c r="A59" s="47">
        <f>A58+"00:05"</f>
        <v>0.67013888888888917</v>
      </c>
      <c r="B59" s="48">
        <v>1</v>
      </c>
      <c r="C59" s="48">
        <v>0</v>
      </c>
      <c r="D59" s="48">
        <v>2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  <c r="Q59" s="48">
        <v>1</v>
      </c>
      <c r="R59" s="48">
        <v>0</v>
      </c>
      <c r="S59" s="48">
        <v>0</v>
      </c>
      <c r="T59" s="48">
        <v>0</v>
      </c>
    </row>
    <row r="60" spans="1:20" s="31" customFormat="1" ht="15.75" customHeight="1">
      <c r="A60" s="47">
        <f t="shared" ref="A60:A69" si="15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2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  <c r="Q60" s="48">
        <v>1</v>
      </c>
      <c r="R60" s="48">
        <v>0</v>
      </c>
      <c r="S60" s="48">
        <v>0</v>
      </c>
      <c r="T60" s="48">
        <v>0</v>
      </c>
    </row>
    <row r="61" spans="1:20" s="31" customFormat="1" ht="15.75" customHeight="1">
      <c r="A61" s="47">
        <f t="shared" si="15"/>
        <v>0.67708333333333359</v>
      </c>
      <c r="B61" s="48">
        <v>0</v>
      </c>
      <c r="C61" s="48">
        <v>0</v>
      </c>
      <c r="D61" s="48">
        <v>1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  <c r="Q61" s="48">
        <v>0</v>
      </c>
      <c r="R61" s="48">
        <v>0</v>
      </c>
      <c r="S61" s="48">
        <v>2</v>
      </c>
      <c r="T61" s="48">
        <v>0</v>
      </c>
    </row>
    <row r="62" spans="1:20" s="31" customFormat="1" ht="15.75" customHeight="1">
      <c r="A62" s="47">
        <f t="shared" si="15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1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  <c r="Q62" s="48">
        <v>3</v>
      </c>
      <c r="R62" s="48">
        <v>0</v>
      </c>
      <c r="S62" s="48">
        <v>1</v>
      </c>
      <c r="T62" s="48">
        <v>3</v>
      </c>
    </row>
    <row r="63" spans="1:20" s="31" customFormat="1" ht="15.75" customHeight="1">
      <c r="A63" s="47">
        <f t="shared" si="15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2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  <c r="Q63" s="48">
        <v>1</v>
      </c>
      <c r="R63" s="48">
        <v>0</v>
      </c>
      <c r="S63" s="48">
        <v>0</v>
      </c>
      <c r="T63" s="48">
        <v>0</v>
      </c>
    </row>
    <row r="64" spans="1:20" s="31" customFormat="1" ht="15.75" customHeight="1">
      <c r="A64" s="47">
        <f t="shared" si="15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1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  <c r="Q64" s="48">
        <v>0</v>
      </c>
      <c r="R64" s="48">
        <v>0</v>
      </c>
      <c r="S64" s="48">
        <v>0</v>
      </c>
      <c r="T64" s="48">
        <v>0</v>
      </c>
    </row>
    <row r="65" spans="1:20" s="31" customFormat="1" ht="15.75" customHeight="1">
      <c r="A65" s="47">
        <f t="shared" si="15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1</v>
      </c>
      <c r="J65" s="48">
        <v>0</v>
      </c>
      <c r="L65" s="48">
        <v>1</v>
      </c>
      <c r="M65" s="48">
        <v>0</v>
      </c>
      <c r="N65" s="48">
        <v>0</v>
      </c>
      <c r="O65" s="48">
        <v>0</v>
      </c>
      <c r="Q65" s="48">
        <v>0</v>
      </c>
      <c r="R65" s="48">
        <v>0</v>
      </c>
      <c r="S65" s="48">
        <v>1</v>
      </c>
      <c r="T65" s="48">
        <v>0</v>
      </c>
    </row>
    <row r="66" spans="1:20" s="31" customFormat="1" ht="15.75" customHeight="1">
      <c r="A66" s="47">
        <f t="shared" si="15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  <c r="Q66" s="48">
        <v>2</v>
      </c>
      <c r="R66" s="48">
        <v>0</v>
      </c>
      <c r="S66" s="48">
        <v>0</v>
      </c>
      <c r="T66" s="48">
        <v>0</v>
      </c>
    </row>
    <row r="67" spans="1:20" s="31" customFormat="1" ht="15.75" customHeight="1">
      <c r="A67" s="47">
        <f t="shared" si="15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  <c r="Q67" s="48">
        <v>1</v>
      </c>
      <c r="R67" s="48">
        <v>0</v>
      </c>
      <c r="S67" s="48">
        <v>0</v>
      </c>
      <c r="T67" s="48">
        <v>0</v>
      </c>
    </row>
    <row r="68" spans="1:20" s="31" customFormat="1" ht="15.75" customHeight="1">
      <c r="A68" s="47">
        <f t="shared" si="15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  <c r="Q68" s="48">
        <v>3</v>
      </c>
      <c r="R68" s="48">
        <v>0</v>
      </c>
      <c r="S68" s="48">
        <v>1</v>
      </c>
      <c r="T68" s="48">
        <v>0</v>
      </c>
    </row>
    <row r="69" spans="1:20" s="31" customFormat="1" ht="15.75" customHeight="1">
      <c r="A69" s="47">
        <f t="shared" si="15"/>
        <v>0.70486111111111127</v>
      </c>
      <c r="B69" s="49">
        <v>0</v>
      </c>
      <c r="C69" s="49">
        <v>0</v>
      </c>
      <c r="D69" s="49">
        <v>2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  <c r="Q69" s="49">
        <v>0</v>
      </c>
      <c r="R69" s="49">
        <v>0</v>
      </c>
      <c r="S69" s="49">
        <v>2</v>
      </c>
      <c r="T69" s="49">
        <v>0</v>
      </c>
    </row>
    <row r="70" spans="1:20" s="31" customFormat="1" ht="15.75" customHeight="1">
      <c r="A70" s="50" t="s">
        <v>41</v>
      </c>
      <c r="B70" s="50">
        <f t="shared" ref="B70:J70" si="16">SUM(B58:B69)</f>
        <v>1</v>
      </c>
      <c r="C70" s="50">
        <f t="shared" si="16"/>
        <v>0</v>
      </c>
      <c r="D70" s="50">
        <f t="shared" si="16"/>
        <v>5</v>
      </c>
      <c r="E70" s="50">
        <f t="shared" si="16"/>
        <v>0</v>
      </c>
      <c r="G70" s="50">
        <f t="shared" si="16"/>
        <v>4</v>
      </c>
      <c r="H70" s="50">
        <f t="shared" si="16"/>
        <v>0</v>
      </c>
      <c r="I70" s="50">
        <f t="shared" si="16"/>
        <v>4</v>
      </c>
      <c r="J70" s="50">
        <f t="shared" si="16"/>
        <v>0</v>
      </c>
      <c r="L70" s="50">
        <f t="shared" ref="L70:O70" si="17">SUM(L58:L69)</f>
        <v>1</v>
      </c>
      <c r="M70" s="50">
        <f t="shared" si="17"/>
        <v>0</v>
      </c>
      <c r="N70" s="50">
        <f t="shared" si="17"/>
        <v>0</v>
      </c>
      <c r="O70" s="50">
        <f t="shared" si="17"/>
        <v>0</v>
      </c>
      <c r="Q70" s="50">
        <f t="shared" ref="Q70:T70" si="18">SUM(Q58:Q69)</f>
        <v>12</v>
      </c>
      <c r="R70" s="50">
        <f t="shared" si="18"/>
        <v>0</v>
      </c>
      <c r="S70" s="50">
        <f t="shared" si="18"/>
        <v>7</v>
      </c>
      <c r="T70" s="50">
        <f t="shared" si="18"/>
        <v>3</v>
      </c>
    </row>
    <row r="71" spans="1:20" s="31" customFormat="1" ht="15.75" customHeight="1">
      <c r="A71" s="47">
        <f>A69+"00:05"</f>
        <v>0.70833333333333348</v>
      </c>
      <c r="B71" s="46">
        <v>1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1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  <c r="Q71" s="46">
        <v>0</v>
      </c>
      <c r="R71" s="46">
        <v>0</v>
      </c>
      <c r="S71" s="46">
        <v>2</v>
      </c>
      <c r="T71" s="46">
        <v>0</v>
      </c>
    </row>
    <row r="72" spans="1:20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  <c r="Q72" s="48">
        <v>0</v>
      </c>
      <c r="R72" s="48">
        <v>0</v>
      </c>
      <c r="S72" s="48">
        <v>3</v>
      </c>
      <c r="T72" s="48">
        <v>0</v>
      </c>
    </row>
    <row r="73" spans="1:20" s="31" customFormat="1" ht="15.75" customHeight="1">
      <c r="A73" s="47">
        <f t="shared" ref="A73:A82" si="19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1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  <c r="Q73" s="48">
        <v>1</v>
      </c>
      <c r="R73" s="48">
        <v>1</v>
      </c>
      <c r="S73" s="48">
        <v>2</v>
      </c>
      <c r="T73" s="48">
        <v>0</v>
      </c>
    </row>
    <row r="74" spans="1:20" s="31" customFormat="1" ht="15.75" customHeight="1">
      <c r="A74" s="47">
        <f t="shared" si="19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1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  <c r="Q74" s="48">
        <v>0</v>
      </c>
      <c r="R74" s="48">
        <v>0</v>
      </c>
      <c r="S74" s="48">
        <v>1</v>
      </c>
      <c r="T74" s="48">
        <v>0</v>
      </c>
    </row>
    <row r="75" spans="1:20" s="53" customFormat="1" ht="15.75" customHeight="1">
      <c r="A75" s="47">
        <f t="shared" si="19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1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  <c r="Q75" s="48">
        <v>1</v>
      </c>
      <c r="R75" s="48">
        <v>0</v>
      </c>
      <c r="S75" s="48">
        <v>0</v>
      </c>
      <c r="T75" s="48">
        <v>0</v>
      </c>
    </row>
    <row r="76" spans="1:20" s="31" customFormat="1" ht="15.75" customHeight="1">
      <c r="A76" s="47">
        <f t="shared" si="19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  <c r="Q76" s="48">
        <v>0</v>
      </c>
      <c r="R76" s="48">
        <v>0</v>
      </c>
      <c r="S76" s="48">
        <v>1</v>
      </c>
      <c r="T76" s="48">
        <v>0</v>
      </c>
    </row>
    <row r="77" spans="1:20" s="31" customFormat="1" ht="15.75" customHeight="1">
      <c r="A77" s="47">
        <f t="shared" si="19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1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  <c r="Q77" s="48">
        <v>3</v>
      </c>
      <c r="R77" s="48">
        <v>2</v>
      </c>
      <c r="S77" s="48">
        <v>0</v>
      </c>
      <c r="T77" s="48">
        <v>0</v>
      </c>
    </row>
    <row r="78" spans="1:20" s="31" customFormat="1" ht="15.75" customHeight="1">
      <c r="A78" s="47">
        <f t="shared" si="19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  <c r="Q78" s="48">
        <v>1</v>
      </c>
      <c r="R78" s="48">
        <v>1</v>
      </c>
      <c r="S78" s="48">
        <v>0</v>
      </c>
      <c r="T78" s="48">
        <v>0</v>
      </c>
    </row>
    <row r="79" spans="1:20" s="31" customFormat="1" ht="15.75" customHeight="1">
      <c r="A79" s="47">
        <f t="shared" si="19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  <c r="Q79" s="48">
        <v>0</v>
      </c>
      <c r="R79" s="48">
        <v>0</v>
      </c>
      <c r="S79" s="48">
        <v>0</v>
      </c>
      <c r="T79" s="48">
        <v>0</v>
      </c>
    </row>
    <row r="80" spans="1:20" s="31" customFormat="1" ht="15.75" customHeight="1">
      <c r="A80" s="47">
        <f t="shared" si="19"/>
        <v>0.73958333333333337</v>
      </c>
      <c r="B80" s="48">
        <v>1</v>
      </c>
      <c r="C80" s="48">
        <v>0</v>
      </c>
      <c r="D80" s="48">
        <v>1</v>
      </c>
      <c r="E80" s="48">
        <v>0</v>
      </c>
      <c r="G80" s="48">
        <v>0</v>
      </c>
      <c r="H80" s="48">
        <v>0</v>
      </c>
      <c r="I80" s="48">
        <v>2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  <c r="Q80" s="48">
        <v>0</v>
      </c>
      <c r="R80" s="48">
        <v>0</v>
      </c>
      <c r="S80" s="48">
        <v>1</v>
      </c>
      <c r="T80" s="48">
        <v>0</v>
      </c>
    </row>
    <row r="81" spans="1:20" s="31" customFormat="1" ht="15.75" customHeight="1">
      <c r="A81" s="47">
        <f t="shared" si="19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2</v>
      </c>
      <c r="H81" s="48">
        <v>1</v>
      </c>
      <c r="I81" s="48">
        <v>3</v>
      </c>
      <c r="J81" s="48">
        <v>1</v>
      </c>
      <c r="L81" s="48">
        <v>0</v>
      </c>
      <c r="M81" s="48">
        <v>0</v>
      </c>
      <c r="N81" s="48">
        <v>0</v>
      </c>
      <c r="O81" s="48">
        <v>0</v>
      </c>
      <c r="Q81" s="48">
        <v>3</v>
      </c>
      <c r="R81" s="48">
        <v>0</v>
      </c>
      <c r="S81" s="48">
        <v>0</v>
      </c>
      <c r="T81" s="48">
        <v>0</v>
      </c>
    </row>
    <row r="82" spans="1:20" s="31" customFormat="1" ht="15.75" customHeight="1">
      <c r="A82" s="47">
        <f t="shared" si="19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1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  <c r="Q82" s="49">
        <v>0</v>
      </c>
      <c r="R82" s="49">
        <v>0</v>
      </c>
      <c r="S82" s="49">
        <v>2</v>
      </c>
      <c r="T82" s="49">
        <v>0</v>
      </c>
    </row>
    <row r="83" spans="1:20" s="31" customFormat="1" ht="15.75" customHeight="1">
      <c r="A83" s="50" t="s">
        <v>41</v>
      </c>
      <c r="B83" s="50">
        <f t="shared" ref="B83:J83" si="20">SUM(B71:B82)</f>
        <v>2</v>
      </c>
      <c r="C83" s="50">
        <f t="shared" si="20"/>
        <v>0</v>
      </c>
      <c r="D83" s="50">
        <f t="shared" si="20"/>
        <v>1</v>
      </c>
      <c r="E83" s="50">
        <f t="shared" si="20"/>
        <v>0</v>
      </c>
      <c r="G83" s="50">
        <f t="shared" si="20"/>
        <v>3</v>
      </c>
      <c r="H83" s="50">
        <f t="shared" si="20"/>
        <v>1</v>
      </c>
      <c r="I83" s="50">
        <f t="shared" si="20"/>
        <v>10</v>
      </c>
      <c r="J83" s="50">
        <f t="shared" si="20"/>
        <v>1</v>
      </c>
      <c r="L83" s="50">
        <f t="shared" ref="L83:O83" si="21">SUM(L71:L82)</f>
        <v>0</v>
      </c>
      <c r="M83" s="50">
        <f t="shared" si="21"/>
        <v>0</v>
      </c>
      <c r="N83" s="50">
        <f t="shared" si="21"/>
        <v>0</v>
      </c>
      <c r="O83" s="50">
        <f t="shared" si="21"/>
        <v>0</v>
      </c>
      <c r="Q83" s="50">
        <f t="shared" ref="Q83:T83" si="22">SUM(Q71:Q82)</f>
        <v>9</v>
      </c>
      <c r="R83" s="50">
        <f t="shared" si="22"/>
        <v>4</v>
      </c>
      <c r="S83" s="50">
        <f t="shared" si="22"/>
        <v>12</v>
      </c>
      <c r="T83" s="50">
        <f t="shared" si="22"/>
        <v>0</v>
      </c>
    </row>
    <row r="84" spans="1:20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  <c r="Q84" s="46">
        <v>2</v>
      </c>
      <c r="R84" s="46">
        <v>1</v>
      </c>
      <c r="S84" s="46">
        <v>1</v>
      </c>
      <c r="T84" s="46">
        <v>1</v>
      </c>
    </row>
    <row r="85" spans="1:20" s="31" customFormat="1" ht="15.75" customHeight="1">
      <c r="A85" s="47">
        <f>A84+"00:05"</f>
        <v>0.75347222222222221</v>
      </c>
      <c r="B85" s="48">
        <v>1</v>
      </c>
      <c r="C85" s="48">
        <v>0</v>
      </c>
      <c r="D85" s="48">
        <v>1</v>
      </c>
      <c r="E85" s="48">
        <v>0</v>
      </c>
      <c r="G85" s="48">
        <v>1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  <c r="Q85" s="48">
        <v>0</v>
      </c>
      <c r="R85" s="48">
        <v>0</v>
      </c>
      <c r="S85" s="48">
        <v>1</v>
      </c>
      <c r="T85" s="48">
        <v>0</v>
      </c>
    </row>
    <row r="86" spans="1:20" s="31" customFormat="1" ht="15.75" customHeight="1">
      <c r="A86" s="47">
        <f t="shared" ref="A86:A95" si="23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  <c r="Q86" s="48">
        <v>0</v>
      </c>
      <c r="R86" s="48">
        <v>0</v>
      </c>
      <c r="S86" s="48">
        <v>2</v>
      </c>
      <c r="T86" s="48">
        <v>1</v>
      </c>
    </row>
    <row r="87" spans="1:20" s="31" customFormat="1" ht="15.75" customHeight="1">
      <c r="A87" s="47">
        <f t="shared" si="23"/>
        <v>0.76041666666666663</v>
      </c>
      <c r="B87" s="48">
        <v>1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2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  <c r="Q87" s="48">
        <v>0</v>
      </c>
      <c r="R87" s="48">
        <v>0</v>
      </c>
      <c r="S87" s="48">
        <v>0</v>
      </c>
      <c r="T87" s="48">
        <v>0</v>
      </c>
    </row>
    <row r="88" spans="1:20" s="31" customFormat="1" ht="15.75" customHeight="1">
      <c r="A88" s="47">
        <f t="shared" si="23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  <c r="Q88" s="48">
        <v>0</v>
      </c>
      <c r="R88" s="48">
        <v>0</v>
      </c>
      <c r="S88" s="48">
        <v>1</v>
      </c>
      <c r="T88" s="48">
        <v>0</v>
      </c>
    </row>
    <row r="89" spans="1:20" s="31" customFormat="1" ht="15.75" customHeight="1">
      <c r="A89" s="47">
        <f t="shared" si="23"/>
        <v>0.76736111111111105</v>
      </c>
      <c r="B89" s="48">
        <v>1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  <c r="Q89" s="48">
        <v>0</v>
      </c>
      <c r="R89" s="48">
        <v>0</v>
      </c>
      <c r="S89" s="48">
        <v>0</v>
      </c>
      <c r="T89" s="48">
        <v>0</v>
      </c>
    </row>
    <row r="90" spans="1:20" s="31" customFormat="1" ht="15.75" customHeight="1">
      <c r="A90" s="47">
        <f t="shared" si="23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1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  <c r="Q90" s="48">
        <v>1</v>
      </c>
      <c r="R90" s="48">
        <v>0</v>
      </c>
      <c r="S90" s="48">
        <v>0</v>
      </c>
      <c r="T90" s="48">
        <v>0</v>
      </c>
    </row>
    <row r="91" spans="1:20" s="31" customFormat="1" ht="15.75" customHeight="1">
      <c r="A91" s="47">
        <f t="shared" si="23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  <c r="Q91" s="48">
        <v>0</v>
      </c>
      <c r="R91" s="48">
        <v>0</v>
      </c>
      <c r="S91" s="48">
        <v>0</v>
      </c>
      <c r="T91" s="48">
        <v>0</v>
      </c>
    </row>
    <row r="92" spans="1:20" s="31" customFormat="1" ht="15.75" customHeight="1">
      <c r="A92" s="47">
        <f t="shared" si="23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  <c r="Q92" s="48">
        <v>1</v>
      </c>
      <c r="R92" s="48">
        <v>0</v>
      </c>
      <c r="S92" s="48">
        <v>0</v>
      </c>
      <c r="T92" s="48">
        <v>0</v>
      </c>
    </row>
    <row r="93" spans="1:20" s="31" customFormat="1" ht="15.75" customHeight="1">
      <c r="A93" s="47">
        <f t="shared" si="23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  <c r="Q93" s="48">
        <v>0</v>
      </c>
      <c r="R93" s="48">
        <v>0</v>
      </c>
      <c r="S93" s="48">
        <v>0</v>
      </c>
      <c r="T93" s="48">
        <v>0</v>
      </c>
    </row>
    <row r="94" spans="1:20" s="31" customFormat="1" ht="15.75" customHeight="1">
      <c r="A94" s="47">
        <f t="shared" si="23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  <c r="Q94" s="48">
        <v>2</v>
      </c>
      <c r="R94" s="48">
        <v>0</v>
      </c>
      <c r="S94" s="48">
        <v>0</v>
      </c>
      <c r="T94" s="48">
        <v>0</v>
      </c>
    </row>
    <row r="95" spans="1:20" s="31" customFormat="1" ht="15.75" customHeight="1">
      <c r="A95" s="47">
        <f t="shared" si="23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1</v>
      </c>
      <c r="O95" s="49">
        <v>0</v>
      </c>
      <c r="Q95" s="49">
        <v>0</v>
      </c>
      <c r="R95" s="49">
        <v>0</v>
      </c>
      <c r="S95" s="49">
        <v>2</v>
      </c>
      <c r="T95" s="49">
        <v>0</v>
      </c>
    </row>
    <row r="96" spans="1:20" s="31" customFormat="1" ht="15.75" customHeight="1">
      <c r="A96" s="50" t="s">
        <v>41</v>
      </c>
      <c r="B96" s="50">
        <f t="shared" ref="B96:J96" si="24">SUM(B84:B95)</f>
        <v>3</v>
      </c>
      <c r="C96" s="50">
        <f t="shared" si="24"/>
        <v>0</v>
      </c>
      <c r="D96" s="50">
        <f t="shared" si="24"/>
        <v>1</v>
      </c>
      <c r="E96" s="50">
        <f t="shared" si="24"/>
        <v>0</v>
      </c>
      <c r="G96" s="50">
        <f t="shared" si="24"/>
        <v>2</v>
      </c>
      <c r="H96" s="50">
        <f t="shared" si="24"/>
        <v>0</v>
      </c>
      <c r="I96" s="50">
        <f t="shared" si="24"/>
        <v>2</v>
      </c>
      <c r="J96" s="50">
        <f t="shared" si="24"/>
        <v>0</v>
      </c>
      <c r="L96" s="50">
        <f t="shared" ref="L96:O96" si="25">SUM(L84:L95)</f>
        <v>0</v>
      </c>
      <c r="M96" s="50">
        <f t="shared" si="25"/>
        <v>0</v>
      </c>
      <c r="N96" s="50">
        <f t="shared" si="25"/>
        <v>1</v>
      </c>
      <c r="O96" s="50">
        <f t="shared" si="25"/>
        <v>0</v>
      </c>
      <c r="Q96" s="50">
        <f t="shared" ref="Q96:T96" si="26">SUM(Q84:Q95)</f>
        <v>6</v>
      </c>
      <c r="R96" s="50">
        <f t="shared" si="26"/>
        <v>1</v>
      </c>
      <c r="S96" s="50">
        <f t="shared" si="26"/>
        <v>7</v>
      </c>
      <c r="T96" s="50">
        <f t="shared" si="26"/>
        <v>2</v>
      </c>
    </row>
    <row r="97" spans="1:20" s="31" customFormat="1" ht="15.75" customHeight="1">
      <c r="A97" s="54"/>
    </row>
    <row r="98" spans="1:20" s="31" customFormat="1" ht="15.75" customHeight="1">
      <c r="A98" s="50" t="s">
        <v>42</v>
      </c>
      <c r="B98" s="50">
        <f t="shared" ref="B98:J98" si="27">SUM(B70+B83+B96)</f>
        <v>6</v>
      </c>
      <c r="C98" s="50">
        <f t="shared" si="27"/>
        <v>0</v>
      </c>
      <c r="D98" s="50">
        <f t="shared" si="27"/>
        <v>7</v>
      </c>
      <c r="E98" s="50">
        <f t="shared" si="27"/>
        <v>0</v>
      </c>
      <c r="G98" s="50">
        <f t="shared" si="27"/>
        <v>9</v>
      </c>
      <c r="H98" s="50">
        <f t="shared" si="27"/>
        <v>1</v>
      </c>
      <c r="I98" s="50">
        <f t="shared" si="27"/>
        <v>16</v>
      </c>
      <c r="J98" s="50">
        <f t="shared" si="27"/>
        <v>1</v>
      </c>
      <c r="L98" s="50">
        <f t="shared" ref="L98:O98" si="28">SUM(L70+L83+L96)</f>
        <v>1</v>
      </c>
      <c r="M98" s="50">
        <f t="shared" si="28"/>
        <v>0</v>
      </c>
      <c r="N98" s="50">
        <f t="shared" si="28"/>
        <v>1</v>
      </c>
      <c r="O98" s="50">
        <f t="shared" si="28"/>
        <v>0</v>
      </c>
      <c r="Q98" s="50">
        <f t="shared" ref="Q98:T98" si="29">SUM(Q70+Q83+Q96)</f>
        <v>27</v>
      </c>
      <c r="R98" s="50">
        <f t="shared" si="29"/>
        <v>5</v>
      </c>
      <c r="S98" s="50">
        <f t="shared" si="29"/>
        <v>26</v>
      </c>
      <c r="T98" s="50">
        <f t="shared" si="29"/>
        <v>5</v>
      </c>
    </row>
    <row r="99" spans="1:20" s="31" customFormat="1" ht="15.75" customHeight="1">
      <c r="A99" s="54"/>
    </row>
    <row r="100" spans="1:20" s="56" customFormat="1" ht="15.75" customHeight="1">
      <c r="A100" s="50" t="s">
        <v>43</v>
      </c>
      <c r="B100" s="50">
        <f t="shared" ref="B100:J100" si="30">B52+B98</f>
        <v>7</v>
      </c>
      <c r="C100" s="50">
        <f t="shared" si="30"/>
        <v>0</v>
      </c>
      <c r="D100" s="50">
        <f t="shared" si="30"/>
        <v>7</v>
      </c>
      <c r="E100" s="50">
        <f t="shared" si="30"/>
        <v>0</v>
      </c>
      <c r="G100" s="50">
        <f t="shared" si="30"/>
        <v>11</v>
      </c>
      <c r="H100" s="50">
        <f t="shared" si="30"/>
        <v>1</v>
      </c>
      <c r="I100" s="50">
        <f t="shared" si="30"/>
        <v>16</v>
      </c>
      <c r="J100" s="50">
        <f t="shared" si="30"/>
        <v>1</v>
      </c>
      <c r="L100" s="50">
        <f t="shared" ref="L100:O100" si="31">L52+L98</f>
        <v>1</v>
      </c>
      <c r="M100" s="50">
        <f t="shared" si="31"/>
        <v>0</v>
      </c>
      <c r="N100" s="50">
        <f t="shared" si="31"/>
        <v>1</v>
      </c>
      <c r="O100" s="50">
        <f t="shared" si="31"/>
        <v>0</v>
      </c>
      <c r="Q100" s="50">
        <f t="shared" ref="Q100:T100" si="32">Q52+Q98</f>
        <v>34</v>
      </c>
      <c r="R100" s="50">
        <f t="shared" si="32"/>
        <v>8</v>
      </c>
      <c r="S100" s="50">
        <f t="shared" si="32"/>
        <v>28</v>
      </c>
      <c r="T100" s="50">
        <f t="shared" si="32"/>
        <v>5</v>
      </c>
    </row>
    <row r="101" spans="1:20" s="31" customFormat="1" ht="15.75" customHeight="1">
      <c r="A101" s="56"/>
    </row>
    <row r="102" spans="1:20" s="31" customFormat="1" ht="15.75" customHeight="1">
      <c r="A102" s="54"/>
    </row>
    <row r="103" spans="1:20" s="31" customFormat="1" ht="15.75" customHeight="1">
      <c r="A103" s="54"/>
    </row>
    <row r="104" spans="1:20" s="31" customFormat="1" ht="15.75" customHeight="1">
      <c r="A104" s="54"/>
    </row>
    <row r="105" spans="1:20" s="31" customFormat="1" ht="15.75" customHeight="1">
      <c r="A105" s="54"/>
    </row>
    <row r="106" spans="1:20" s="31" customFormat="1" ht="15.75" customHeight="1">
      <c r="A106" s="56"/>
    </row>
    <row r="107" spans="1:20" s="31" customFormat="1" ht="15.75" customHeight="1">
      <c r="A107" s="54"/>
    </row>
    <row r="108" spans="1:20" s="31" customFormat="1" ht="15.75" customHeight="1">
      <c r="A108" s="54"/>
    </row>
    <row r="109" spans="1:20" s="31" customFormat="1" ht="15.75" customHeight="1">
      <c r="A109" s="54"/>
    </row>
    <row r="110" spans="1:20" s="31" customFormat="1" ht="15.75" customHeight="1">
      <c r="A110" s="54"/>
    </row>
    <row r="111" spans="1:20" s="31" customFormat="1" ht="15.75" customHeight="1">
      <c r="A111" s="56"/>
    </row>
    <row r="112" spans="1:20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8">
    <mergeCell ref="B54:E54"/>
    <mergeCell ref="G54:J54"/>
    <mergeCell ref="L54:O54"/>
    <mergeCell ref="Q54:T54"/>
    <mergeCell ref="B55:C55"/>
    <mergeCell ref="D55:E55"/>
    <mergeCell ref="G55:H55"/>
    <mergeCell ref="I55:J55"/>
    <mergeCell ref="L55:M55"/>
    <mergeCell ref="N55:O55"/>
    <mergeCell ref="Q55:R55"/>
    <mergeCell ref="S55:T55"/>
    <mergeCell ref="Q8:T8"/>
    <mergeCell ref="B9:C9"/>
    <mergeCell ref="D9:E9"/>
    <mergeCell ref="G9:H9"/>
    <mergeCell ref="I9:J9"/>
    <mergeCell ref="L9:M9"/>
    <mergeCell ref="N9:O9"/>
    <mergeCell ref="Q9:R9"/>
    <mergeCell ref="S9:T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12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2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1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1</v>
      </c>
      <c r="H35" s="48">
        <v>0</v>
      </c>
      <c r="I35" s="48">
        <v>1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1</v>
      </c>
      <c r="H37" s="50">
        <f t="shared" si="4"/>
        <v>0</v>
      </c>
      <c r="I37" s="50">
        <f t="shared" si="4"/>
        <v>1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2</v>
      </c>
      <c r="N37" s="50">
        <f t="shared" si="5"/>
        <v>1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1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1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1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3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1</v>
      </c>
      <c r="H52" s="50">
        <f t="shared" si="9"/>
        <v>0</v>
      </c>
      <c r="I52" s="50">
        <f t="shared" si="9"/>
        <v>1</v>
      </c>
      <c r="J52" s="50">
        <f t="shared" si="9"/>
        <v>0</v>
      </c>
      <c r="K52" s="55"/>
      <c r="L52" s="50">
        <f t="shared" ref="L52:O52" si="10">SUM(L24+L37+L50)</f>
        <v>0</v>
      </c>
      <c r="M52" s="50">
        <f t="shared" si="10"/>
        <v>2</v>
      </c>
      <c r="N52" s="50">
        <f t="shared" si="10"/>
        <v>4</v>
      </c>
      <c r="O52" s="50">
        <f t="shared" si="10"/>
        <v>0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1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2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1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1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2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1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0</v>
      </c>
      <c r="E70" s="50">
        <f t="shared" si="12"/>
        <v>0</v>
      </c>
      <c r="G70" s="50">
        <f t="shared" si="12"/>
        <v>2</v>
      </c>
      <c r="H70" s="50">
        <f t="shared" si="12"/>
        <v>0</v>
      </c>
      <c r="I70" s="50">
        <f t="shared" si="12"/>
        <v>0</v>
      </c>
      <c r="J70" s="50">
        <f t="shared" si="12"/>
        <v>0</v>
      </c>
      <c r="L70" s="50">
        <f t="shared" ref="L70:O70" si="13">SUM(L58:L69)</f>
        <v>1</v>
      </c>
      <c r="M70" s="50">
        <f t="shared" si="13"/>
        <v>0</v>
      </c>
      <c r="N70" s="50">
        <f t="shared" si="13"/>
        <v>5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4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1</v>
      </c>
      <c r="M75" s="48">
        <v>0</v>
      </c>
      <c r="N75" s="48">
        <v>0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1</v>
      </c>
      <c r="M77" s="48">
        <v>0</v>
      </c>
      <c r="N77" s="48">
        <v>3</v>
      </c>
      <c r="O77" s="48">
        <v>2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1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1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1</v>
      </c>
      <c r="H81" s="48">
        <v>0</v>
      </c>
      <c r="I81" s="48">
        <v>0</v>
      </c>
      <c r="J81" s="48">
        <v>0</v>
      </c>
      <c r="L81" s="48">
        <v>1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1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2</v>
      </c>
      <c r="M82" s="49">
        <v>0</v>
      </c>
      <c r="N82" s="49">
        <v>2</v>
      </c>
      <c r="O82" s="49">
        <v>1</v>
      </c>
    </row>
    <row r="83" spans="1:15" s="31" customFormat="1" ht="15.75" customHeight="1">
      <c r="A83" s="50" t="s">
        <v>41</v>
      </c>
      <c r="B83" s="50">
        <f t="shared" ref="B83:J83" si="15">SUM(B71:B82)</f>
        <v>0</v>
      </c>
      <c r="C83" s="50">
        <f t="shared" si="15"/>
        <v>0</v>
      </c>
      <c r="D83" s="50">
        <f t="shared" si="15"/>
        <v>1</v>
      </c>
      <c r="E83" s="50">
        <f t="shared" si="15"/>
        <v>0</v>
      </c>
      <c r="G83" s="50">
        <f t="shared" si="15"/>
        <v>1</v>
      </c>
      <c r="H83" s="50">
        <f t="shared" si="15"/>
        <v>0</v>
      </c>
      <c r="I83" s="50">
        <f t="shared" si="15"/>
        <v>0</v>
      </c>
      <c r="J83" s="50">
        <f t="shared" si="15"/>
        <v>0</v>
      </c>
      <c r="L83" s="50">
        <f t="shared" ref="L83:O83" si="16">SUM(L71:L82)</f>
        <v>10</v>
      </c>
      <c r="M83" s="50">
        <f t="shared" si="16"/>
        <v>0</v>
      </c>
      <c r="N83" s="50">
        <f t="shared" si="16"/>
        <v>6</v>
      </c>
      <c r="O83" s="50">
        <f t="shared" si="16"/>
        <v>3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1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2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1</v>
      </c>
      <c r="M88" s="48">
        <v>0</v>
      </c>
      <c r="N88" s="48">
        <v>0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1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1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1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1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1</v>
      </c>
      <c r="D96" s="50">
        <f t="shared" si="18"/>
        <v>0</v>
      </c>
      <c r="E96" s="50">
        <f t="shared" si="18"/>
        <v>0</v>
      </c>
      <c r="G96" s="50">
        <f t="shared" si="18"/>
        <v>1</v>
      </c>
      <c r="H96" s="50">
        <f t="shared" si="18"/>
        <v>0</v>
      </c>
      <c r="I96" s="50">
        <f t="shared" si="18"/>
        <v>1</v>
      </c>
      <c r="J96" s="50">
        <f t="shared" si="18"/>
        <v>0</v>
      </c>
      <c r="L96" s="50">
        <f t="shared" ref="L96:O96" si="19">SUM(L84:L95)</f>
        <v>3</v>
      </c>
      <c r="M96" s="50">
        <f t="shared" si="19"/>
        <v>0</v>
      </c>
      <c r="N96" s="50">
        <f t="shared" si="19"/>
        <v>2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0</v>
      </c>
      <c r="C98" s="50">
        <f t="shared" si="20"/>
        <v>1</v>
      </c>
      <c r="D98" s="50">
        <f t="shared" si="20"/>
        <v>1</v>
      </c>
      <c r="E98" s="50">
        <f t="shared" si="20"/>
        <v>0</v>
      </c>
      <c r="G98" s="50">
        <f t="shared" si="20"/>
        <v>4</v>
      </c>
      <c r="H98" s="50">
        <f t="shared" si="20"/>
        <v>0</v>
      </c>
      <c r="I98" s="50">
        <f t="shared" si="20"/>
        <v>1</v>
      </c>
      <c r="J98" s="50">
        <f t="shared" si="20"/>
        <v>0</v>
      </c>
      <c r="L98" s="50">
        <f t="shared" ref="L98:O98" si="21">SUM(L70+L83+L96)</f>
        <v>14</v>
      </c>
      <c r="M98" s="50">
        <f t="shared" si="21"/>
        <v>0</v>
      </c>
      <c r="N98" s="50">
        <f t="shared" si="21"/>
        <v>13</v>
      </c>
      <c r="O98" s="50">
        <f t="shared" si="21"/>
        <v>3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0</v>
      </c>
      <c r="C100" s="50">
        <f t="shared" si="22"/>
        <v>1</v>
      </c>
      <c r="D100" s="50">
        <f t="shared" si="22"/>
        <v>1</v>
      </c>
      <c r="E100" s="50">
        <f t="shared" si="22"/>
        <v>0</v>
      </c>
      <c r="G100" s="50">
        <f t="shared" si="22"/>
        <v>5</v>
      </c>
      <c r="H100" s="50">
        <f t="shared" si="22"/>
        <v>0</v>
      </c>
      <c r="I100" s="50">
        <f t="shared" si="22"/>
        <v>2</v>
      </c>
      <c r="J100" s="50">
        <f t="shared" si="22"/>
        <v>0</v>
      </c>
      <c r="L100" s="50">
        <f t="shared" ref="L100:O100" si="23">L52+L98</f>
        <v>14</v>
      </c>
      <c r="M100" s="50">
        <f t="shared" si="23"/>
        <v>2</v>
      </c>
      <c r="N100" s="50">
        <f t="shared" si="23"/>
        <v>17</v>
      </c>
      <c r="O100" s="50">
        <f t="shared" si="23"/>
        <v>3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13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35</v>
      </c>
      <c r="H9" s="83"/>
      <c r="I9" s="81" t="s">
        <v>36</v>
      </c>
      <c r="J9" s="81"/>
      <c r="K9" s="40"/>
      <c r="L9" s="82" t="s">
        <v>37</v>
      </c>
      <c r="M9" s="83"/>
      <c r="N9" s="81" t="s">
        <v>45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1</v>
      </c>
      <c r="O29" s="48">
        <v>1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1</v>
      </c>
      <c r="J30" s="48">
        <v>0</v>
      </c>
      <c r="K30" s="31"/>
      <c r="L30" s="48">
        <v>1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1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1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1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1</v>
      </c>
      <c r="I37" s="50">
        <f t="shared" si="4"/>
        <v>1</v>
      </c>
      <c r="J37" s="50">
        <f t="shared" si="4"/>
        <v>0</v>
      </c>
      <c r="K37" s="31"/>
      <c r="L37" s="50">
        <f t="shared" ref="L37:O37" si="5">SUM(L25:L36)</f>
        <v>1</v>
      </c>
      <c r="M37" s="50">
        <f t="shared" si="5"/>
        <v>0</v>
      </c>
      <c r="N37" s="50">
        <f t="shared" si="5"/>
        <v>2</v>
      </c>
      <c r="O37" s="50">
        <f t="shared" si="5"/>
        <v>2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0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0</v>
      </c>
      <c r="H52" s="50">
        <f t="shared" si="9"/>
        <v>1</v>
      </c>
      <c r="I52" s="50">
        <f t="shared" si="9"/>
        <v>1</v>
      </c>
      <c r="J52" s="50">
        <f t="shared" si="9"/>
        <v>0</v>
      </c>
      <c r="K52" s="55"/>
      <c r="L52" s="50">
        <f t="shared" ref="L52:O52" si="10">SUM(L24+L37+L50)</f>
        <v>1</v>
      </c>
      <c r="M52" s="50">
        <f t="shared" si="10"/>
        <v>0</v>
      </c>
      <c r="N52" s="50">
        <f t="shared" si="10"/>
        <v>2</v>
      </c>
      <c r="O52" s="50">
        <f t="shared" si="10"/>
        <v>2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35</v>
      </c>
      <c r="H55" s="83"/>
      <c r="I55" s="81" t="s">
        <v>36</v>
      </c>
      <c r="J55" s="81"/>
      <c r="K55" s="40"/>
      <c r="L55" s="82" t="s">
        <v>37</v>
      </c>
      <c r="M55" s="83"/>
      <c r="N55" s="81" t="s">
        <v>45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F56" s="43"/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K56" s="43"/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1</v>
      </c>
      <c r="M59" s="48">
        <v>0</v>
      </c>
      <c r="N59" s="48">
        <v>1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1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1</v>
      </c>
      <c r="J64" s="48">
        <v>0</v>
      </c>
      <c r="L64" s="48">
        <v>1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1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0</v>
      </c>
      <c r="E70" s="50">
        <f t="shared" si="12"/>
        <v>0</v>
      </c>
      <c r="G70" s="50">
        <f t="shared" si="12"/>
        <v>0</v>
      </c>
      <c r="H70" s="50">
        <f t="shared" si="12"/>
        <v>0</v>
      </c>
      <c r="I70" s="50">
        <f t="shared" si="12"/>
        <v>3</v>
      </c>
      <c r="J70" s="50">
        <f t="shared" si="12"/>
        <v>0</v>
      </c>
      <c r="L70" s="50">
        <f t="shared" ref="L70:O70" si="13">SUM(L58:L69)</f>
        <v>2</v>
      </c>
      <c r="M70" s="50">
        <f t="shared" si="13"/>
        <v>0</v>
      </c>
      <c r="N70" s="50">
        <f t="shared" si="13"/>
        <v>1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3</v>
      </c>
      <c r="M77" s="48">
        <v>1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1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1</v>
      </c>
      <c r="J80" s="48">
        <v>0</v>
      </c>
      <c r="L80" s="48">
        <v>1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1</v>
      </c>
      <c r="C81" s="48">
        <v>0</v>
      </c>
      <c r="D81" s="48">
        <v>0</v>
      </c>
      <c r="E81" s="48">
        <v>0</v>
      </c>
      <c r="G81" s="48">
        <v>1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1</v>
      </c>
      <c r="J82" s="49">
        <v>0</v>
      </c>
      <c r="L82" s="49">
        <v>0</v>
      </c>
      <c r="M82" s="49">
        <v>0</v>
      </c>
      <c r="N82" s="49">
        <v>2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1</v>
      </c>
      <c r="C83" s="50">
        <f t="shared" si="15"/>
        <v>0</v>
      </c>
      <c r="D83" s="50">
        <f t="shared" si="15"/>
        <v>0</v>
      </c>
      <c r="E83" s="50">
        <f t="shared" si="15"/>
        <v>0</v>
      </c>
      <c r="G83" s="50">
        <f t="shared" si="15"/>
        <v>1</v>
      </c>
      <c r="H83" s="50">
        <f t="shared" si="15"/>
        <v>0</v>
      </c>
      <c r="I83" s="50">
        <f t="shared" si="15"/>
        <v>3</v>
      </c>
      <c r="J83" s="50">
        <f t="shared" si="15"/>
        <v>0</v>
      </c>
      <c r="L83" s="50">
        <f t="shared" ref="L83:O83" si="16">SUM(L71:L82)</f>
        <v>4</v>
      </c>
      <c r="M83" s="50">
        <f t="shared" si="16"/>
        <v>1</v>
      </c>
      <c r="N83" s="50">
        <f t="shared" si="16"/>
        <v>2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1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1</v>
      </c>
      <c r="J88" s="48">
        <v>0</v>
      </c>
      <c r="L88" s="48">
        <v>0</v>
      </c>
      <c r="M88" s="48">
        <v>0</v>
      </c>
      <c r="N88" s="48">
        <v>1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1</v>
      </c>
      <c r="H89" s="48">
        <v>0</v>
      </c>
      <c r="I89" s="48">
        <v>0</v>
      </c>
      <c r="J89" s="48">
        <v>0</v>
      </c>
      <c r="L89" s="48">
        <v>1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0</v>
      </c>
      <c r="D96" s="50">
        <f t="shared" si="18"/>
        <v>0</v>
      </c>
      <c r="E96" s="50">
        <f t="shared" si="18"/>
        <v>0</v>
      </c>
      <c r="G96" s="50">
        <f t="shared" si="18"/>
        <v>1</v>
      </c>
      <c r="H96" s="50">
        <f t="shared" si="18"/>
        <v>0</v>
      </c>
      <c r="I96" s="50">
        <f t="shared" si="18"/>
        <v>2</v>
      </c>
      <c r="J96" s="50">
        <f t="shared" si="18"/>
        <v>0</v>
      </c>
      <c r="L96" s="50">
        <f t="shared" ref="L96:O96" si="19">SUM(L84:L95)</f>
        <v>1</v>
      </c>
      <c r="M96" s="50">
        <f t="shared" si="19"/>
        <v>0</v>
      </c>
      <c r="N96" s="50">
        <f t="shared" si="19"/>
        <v>1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1</v>
      </c>
      <c r="C98" s="50">
        <f t="shared" si="20"/>
        <v>0</v>
      </c>
      <c r="D98" s="50">
        <f t="shared" si="20"/>
        <v>0</v>
      </c>
      <c r="E98" s="50">
        <f t="shared" si="20"/>
        <v>0</v>
      </c>
      <c r="G98" s="50">
        <f t="shared" si="20"/>
        <v>2</v>
      </c>
      <c r="H98" s="50">
        <f t="shared" si="20"/>
        <v>0</v>
      </c>
      <c r="I98" s="50">
        <f t="shared" si="20"/>
        <v>8</v>
      </c>
      <c r="J98" s="50">
        <f t="shared" si="20"/>
        <v>0</v>
      </c>
      <c r="L98" s="50">
        <f t="shared" ref="L98:O98" si="21">SUM(L70+L83+L96)</f>
        <v>7</v>
      </c>
      <c r="M98" s="50">
        <f t="shared" si="21"/>
        <v>1</v>
      </c>
      <c r="N98" s="50">
        <f t="shared" si="21"/>
        <v>4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1</v>
      </c>
      <c r="C100" s="50">
        <f t="shared" si="22"/>
        <v>0</v>
      </c>
      <c r="D100" s="50">
        <f t="shared" si="22"/>
        <v>0</v>
      </c>
      <c r="E100" s="50">
        <f t="shared" si="22"/>
        <v>0</v>
      </c>
      <c r="G100" s="50">
        <f t="shared" si="22"/>
        <v>2</v>
      </c>
      <c r="H100" s="50">
        <f t="shared" si="22"/>
        <v>1</v>
      </c>
      <c r="I100" s="50">
        <f t="shared" si="22"/>
        <v>9</v>
      </c>
      <c r="J100" s="50">
        <f t="shared" si="22"/>
        <v>0</v>
      </c>
      <c r="L100" s="50">
        <f t="shared" ref="L100:O100" si="23">L52+L98</f>
        <v>8</v>
      </c>
      <c r="M100" s="50">
        <f t="shared" si="23"/>
        <v>1</v>
      </c>
      <c r="N100" s="50">
        <f t="shared" si="23"/>
        <v>6</v>
      </c>
      <c r="O100" s="50">
        <f t="shared" si="23"/>
        <v>2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X35"/>
  <sheetViews>
    <sheetView zoomScale="40" zoomScaleNormal="40" workbookViewId="0"/>
  </sheetViews>
  <sheetFormatPr defaultColWidth="9.140625" defaultRowHeight="12.75"/>
  <cols>
    <col min="1" max="180" width="18.5703125" style="2" customWidth="1"/>
    <col min="181" max="16384" width="9.140625" style="2"/>
  </cols>
  <sheetData>
    <row r="1" spans="1:180" ht="25.5" customHeight="1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11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11"/>
      <c r="AA1" s="3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11"/>
      <c r="AN1" s="3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11"/>
      <c r="BA1" s="3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11"/>
      <c r="BN1" s="3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11"/>
      <c r="CA1" s="3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11"/>
      <c r="CN1" s="3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11"/>
      <c r="DA1" s="3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11"/>
      <c r="DN1" s="3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11"/>
      <c r="EA1" s="3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11"/>
      <c r="EN1" s="3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11"/>
      <c r="FA1" s="3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11"/>
      <c r="FN1" s="3"/>
      <c r="FO1" s="4"/>
      <c r="FP1" s="4"/>
      <c r="FQ1" s="4"/>
      <c r="FR1" s="4"/>
      <c r="FS1" s="4"/>
      <c r="FT1" s="4"/>
      <c r="FU1" s="4"/>
      <c r="FV1" s="4"/>
      <c r="FW1" s="4"/>
      <c r="FX1" s="11"/>
    </row>
    <row r="2" spans="1:180" ht="24.75" customHeight="1">
      <c r="A2" s="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2"/>
      <c r="N2" s="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2"/>
      <c r="AA2" s="5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2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2"/>
      <c r="BA2" s="5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2"/>
      <c r="BN2" s="5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2"/>
      <c r="CA2" s="5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2"/>
      <c r="CN2" s="5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2"/>
      <c r="DA2" s="5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2"/>
      <c r="DN2" s="5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2"/>
      <c r="EA2" s="5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2"/>
      <c r="EN2" s="5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2"/>
      <c r="FA2" s="5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2"/>
      <c r="FN2" s="5"/>
      <c r="FO2" s="1"/>
      <c r="FP2" s="1"/>
      <c r="FQ2" s="1"/>
      <c r="FR2" s="1"/>
      <c r="FS2" s="1"/>
      <c r="FT2" s="1"/>
      <c r="FU2" s="1"/>
      <c r="FV2" s="1"/>
      <c r="FW2" s="1"/>
      <c r="FX2" s="12"/>
    </row>
    <row r="3" spans="1:180" ht="24.75" customHeight="1">
      <c r="A3" s="5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2"/>
      <c r="N3" s="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2"/>
      <c r="AA3" s="5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2"/>
      <c r="AN3" s="5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2"/>
      <c r="BA3" s="5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2"/>
      <c r="BN3" s="5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2"/>
      <c r="CA3" s="5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2"/>
      <c r="CN3" s="5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2"/>
      <c r="DA3" s="5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2"/>
      <c r="DN3" s="5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2"/>
      <c r="EA3" s="5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2"/>
      <c r="EN3" s="5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2"/>
      <c r="FA3" s="5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2"/>
      <c r="FN3" s="5"/>
      <c r="FO3" s="1"/>
      <c r="FP3" s="1"/>
      <c r="FQ3" s="1"/>
      <c r="FR3" s="1"/>
      <c r="FS3" s="1"/>
      <c r="FT3" s="1"/>
      <c r="FU3" s="1"/>
      <c r="FV3" s="1"/>
      <c r="FW3" s="1"/>
      <c r="FX3" s="12"/>
    </row>
    <row r="4" spans="1:180" ht="24.75" customHeight="1">
      <c r="A4" s="6" t="s">
        <v>12</v>
      </c>
      <c r="B4" s="71" t="str">
        <f>'Job Details'!C6</f>
        <v>AECOM</v>
      </c>
      <c r="C4" s="71"/>
      <c r="D4" s="71"/>
      <c r="E4" s="71"/>
      <c r="F4" s="72"/>
      <c r="G4" s="6" t="s">
        <v>13</v>
      </c>
      <c r="H4" s="73" t="s">
        <v>14</v>
      </c>
      <c r="I4" s="71"/>
      <c r="J4" s="71"/>
      <c r="K4" s="71"/>
      <c r="L4" s="71"/>
      <c r="M4" s="72"/>
      <c r="N4" s="6" t="s">
        <v>12</v>
      </c>
      <c r="O4" s="71">
        <f>'Job Details'!P6</f>
        <v>0</v>
      </c>
      <c r="P4" s="71"/>
      <c r="Q4" s="71"/>
      <c r="R4" s="71"/>
      <c r="S4" s="72"/>
      <c r="T4" s="6" t="s">
        <v>13</v>
      </c>
      <c r="U4" s="73" t="s">
        <v>15</v>
      </c>
      <c r="V4" s="71"/>
      <c r="W4" s="71"/>
      <c r="X4" s="71"/>
      <c r="Y4" s="71"/>
      <c r="Z4" s="72"/>
      <c r="AA4" s="6" t="s">
        <v>12</v>
      </c>
      <c r="AB4" s="71">
        <f>'Job Details'!AC6</f>
        <v>0</v>
      </c>
      <c r="AC4" s="71"/>
      <c r="AD4" s="71"/>
      <c r="AE4" s="71"/>
      <c r="AF4" s="72"/>
      <c r="AG4" s="6" t="s">
        <v>13</v>
      </c>
      <c r="AH4" s="73" t="s">
        <v>16</v>
      </c>
      <c r="AI4" s="71"/>
      <c r="AJ4" s="71"/>
      <c r="AK4" s="71"/>
      <c r="AL4" s="71"/>
      <c r="AM4" s="72"/>
      <c r="AN4" s="6" t="s">
        <v>12</v>
      </c>
      <c r="AO4" s="71">
        <f>'Job Details'!AP6</f>
        <v>0</v>
      </c>
      <c r="AP4" s="71"/>
      <c r="AQ4" s="71"/>
      <c r="AR4" s="71"/>
      <c r="AS4" s="72"/>
      <c r="AT4" s="6" t="s">
        <v>13</v>
      </c>
      <c r="AU4" s="73" t="s">
        <v>17</v>
      </c>
      <c r="AV4" s="71"/>
      <c r="AW4" s="71"/>
      <c r="AX4" s="71"/>
      <c r="AY4" s="71"/>
      <c r="AZ4" s="72"/>
      <c r="BA4" s="6" t="s">
        <v>12</v>
      </c>
      <c r="BB4" s="71">
        <f>'Job Details'!BC6</f>
        <v>0</v>
      </c>
      <c r="BC4" s="71"/>
      <c r="BD4" s="71"/>
      <c r="BE4" s="71"/>
      <c r="BF4" s="72"/>
      <c r="BG4" s="6" t="s">
        <v>13</v>
      </c>
      <c r="BH4" s="73" t="s">
        <v>18</v>
      </c>
      <c r="BI4" s="71"/>
      <c r="BJ4" s="71"/>
      <c r="BK4" s="71"/>
      <c r="BL4" s="71"/>
      <c r="BM4" s="72"/>
      <c r="BN4" s="6" t="s">
        <v>12</v>
      </c>
      <c r="BO4" s="71">
        <f>'Job Details'!BP6</f>
        <v>0</v>
      </c>
      <c r="BP4" s="71"/>
      <c r="BQ4" s="71"/>
      <c r="BR4" s="71"/>
      <c r="BS4" s="72"/>
      <c r="BT4" s="6" t="s">
        <v>13</v>
      </c>
      <c r="BU4" s="73" t="s">
        <v>19</v>
      </c>
      <c r="BV4" s="71"/>
      <c r="BW4" s="71"/>
      <c r="BX4" s="71"/>
      <c r="BY4" s="71"/>
      <c r="BZ4" s="72"/>
      <c r="CA4" s="6" t="s">
        <v>12</v>
      </c>
      <c r="CB4" s="71">
        <f>'Job Details'!CC6</f>
        <v>0</v>
      </c>
      <c r="CC4" s="71"/>
      <c r="CD4" s="71"/>
      <c r="CE4" s="71"/>
      <c r="CF4" s="72"/>
      <c r="CG4" s="6" t="s">
        <v>13</v>
      </c>
      <c r="CH4" s="73" t="s">
        <v>20</v>
      </c>
      <c r="CI4" s="71"/>
      <c r="CJ4" s="71"/>
      <c r="CK4" s="71"/>
      <c r="CL4" s="71"/>
      <c r="CM4" s="72"/>
      <c r="CN4" s="6" t="s">
        <v>12</v>
      </c>
      <c r="CO4" s="71">
        <f>'Job Details'!CP6</f>
        <v>0</v>
      </c>
      <c r="CP4" s="71"/>
      <c r="CQ4" s="71"/>
      <c r="CR4" s="71"/>
      <c r="CS4" s="72"/>
      <c r="CT4" s="6" t="s">
        <v>13</v>
      </c>
      <c r="CU4" s="73" t="s">
        <v>21</v>
      </c>
      <c r="CV4" s="71"/>
      <c r="CW4" s="71"/>
      <c r="CX4" s="71"/>
      <c r="CY4" s="71"/>
      <c r="CZ4" s="72"/>
      <c r="DA4" s="6" t="s">
        <v>12</v>
      </c>
      <c r="DB4" s="71">
        <f>'Job Details'!DC6</f>
        <v>0</v>
      </c>
      <c r="DC4" s="71"/>
      <c r="DD4" s="71"/>
      <c r="DE4" s="71"/>
      <c r="DF4" s="72"/>
      <c r="DG4" s="6" t="s">
        <v>13</v>
      </c>
      <c r="DH4" s="73" t="s">
        <v>22</v>
      </c>
      <c r="DI4" s="71"/>
      <c r="DJ4" s="71"/>
      <c r="DK4" s="71"/>
      <c r="DL4" s="71"/>
      <c r="DM4" s="72"/>
      <c r="DN4" s="6" t="s">
        <v>12</v>
      </c>
      <c r="DO4" s="71">
        <f>'Job Details'!DP6</f>
        <v>0</v>
      </c>
      <c r="DP4" s="71"/>
      <c r="DQ4" s="71"/>
      <c r="DR4" s="71"/>
      <c r="DS4" s="72"/>
      <c r="DT4" s="6" t="s">
        <v>13</v>
      </c>
      <c r="DU4" s="73" t="s">
        <v>23</v>
      </c>
      <c r="DV4" s="71"/>
      <c r="DW4" s="71"/>
      <c r="DX4" s="71"/>
      <c r="DY4" s="71"/>
      <c r="DZ4" s="72"/>
      <c r="EA4" s="6" t="s">
        <v>12</v>
      </c>
      <c r="EB4" s="71">
        <f>'Job Details'!EC6</f>
        <v>0</v>
      </c>
      <c r="EC4" s="71"/>
      <c r="ED4" s="71"/>
      <c r="EE4" s="71"/>
      <c r="EF4" s="72"/>
      <c r="EG4" s="6" t="s">
        <v>13</v>
      </c>
      <c r="EH4" s="73" t="s">
        <v>24</v>
      </c>
      <c r="EI4" s="71"/>
      <c r="EJ4" s="71"/>
      <c r="EK4" s="71"/>
      <c r="EL4" s="71"/>
      <c r="EM4" s="72"/>
      <c r="EN4" s="6" t="s">
        <v>12</v>
      </c>
      <c r="EO4" s="71">
        <f>'Job Details'!EP6</f>
        <v>0</v>
      </c>
      <c r="EP4" s="71"/>
      <c r="EQ4" s="71"/>
      <c r="ER4" s="71"/>
      <c r="ES4" s="72"/>
      <c r="ET4" s="6" t="s">
        <v>13</v>
      </c>
      <c r="EU4" s="73" t="s">
        <v>25</v>
      </c>
      <c r="EV4" s="71"/>
      <c r="EW4" s="71"/>
      <c r="EX4" s="71"/>
      <c r="EY4" s="71"/>
      <c r="EZ4" s="72"/>
      <c r="FA4" s="6" t="s">
        <v>12</v>
      </c>
      <c r="FB4" s="71">
        <f>'Job Details'!FC6</f>
        <v>0</v>
      </c>
      <c r="FC4" s="71"/>
      <c r="FD4" s="71"/>
      <c r="FE4" s="71"/>
      <c r="FF4" s="72"/>
      <c r="FG4" s="6" t="s">
        <v>13</v>
      </c>
      <c r="FH4" s="73" t="s">
        <v>26</v>
      </c>
      <c r="FI4" s="71"/>
      <c r="FJ4" s="71"/>
      <c r="FK4" s="71"/>
      <c r="FL4" s="71"/>
      <c r="FM4" s="72"/>
      <c r="FN4" s="6" t="s">
        <v>12</v>
      </c>
      <c r="FO4" s="71">
        <f>'Job Details'!FP6</f>
        <v>0</v>
      </c>
      <c r="FP4" s="71"/>
      <c r="FQ4" s="71"/>
      <c r="FR4" s="71"/>
      <c r="FS4" s="72"/>
      <c r="FT4" s="6" t="s">
        <v>13</v>
      </c>
      <c r="FU4" s="73" t="s">
        <v>27</v>
      </c>
      <c r="FV4" s="71"/>
      <c r="FW4" s="71"/>
      <c r="FX4" s="72"/>
    </row>
    <row r="5" spans="1:180" ht="24.75" customHeight="1">
      <c r="A5" s="6" t="s">
        <v>28</v>
      </c>
      <c r="B5" s="71" t="str">
        <f>'Job Details'!C7</f>
        <v>3102 - IRE - Castletownbere Traffic Surveys</v>
      </c>
      <c r="C5" s="71"/>
      <c r="D5" s="71"/>
      <c r="E5" s="71"/>
      <c r="F5" s="72"/>
      <c r="G5" s="6" t="s">
        <v>29</v>
      </c>
      <c r="H5" s="74" t="str">
        <f>'Job Details'!C9</f>
        <v>Tuesday 4th October 2016</v>
      </c>
      <c r="I5" s="74"/>
      <c r="J5" s="74"/>
      <c r="K5" s="74"/>
      <c r="L5" s="74"/>
      <c r="M5" s="75"/>
      <c r="N5" s="6" t="s">
        <v>28</v>
      </c>
      <c r="O5" s="71">
        <f>'Job Details'!P7</f>
        <v>0</v>
      </c>
      <c r="P5" s="71"/>
      <c r="Q5" s="71"/>
      <c r="R5" s="71"/>
      <c r="S5" s="72"/>
      <c r="T5" s="6" t="s">
        <v>29</v>
      </c>
      <c r="U5" s="74">
        <f>'Job Details'!P9</f>
        <v>0</v>
      </c>
      <c r="V5" s="74"/>
      <c r="W5" s="74"/>
      <c r="X5" s="74"/>
      <c r="Y5" s="74"/>
      <c r="Z5" s="75"/>
      <c r="AA5" s="6" t="s">
        <v>28</v>
      </c>
      <c r="AB5" s="71">
        <f>'Job Details'!AC7</f>
        <v>0</v>
      </c>
      <c r="AC5" s="71"/>
      <c r="AD5" s="71"/>
      <c r="AE5" s="71"/>
      <c r="AF5" s="72"/>
      <c r="AG5" s="6" t="s">
        <v>29</v>
      </c>
      <c r="AH5" s="74">
        <f>'Job Details'!AC9</f>
        <v>0</v>
      </c>
      <c r="AI5" s="74"/>
      <c r="AJ5" s="74"/>
      <c r="AK5" s="74"/>
      <c r="AL5" s="74"/>
      <c r="AM5" s="75"/>
      <c r="AN5" s="6" t="s">
        <v>28</v>
      </c>
      <c r="AO5" s="71">
        <f>'Job Details'!AP7</f>
        <v>0</v>
      </c>
      <c r="AP5" s="71"/>
      <c r="AQ5" s="71"/>
      <c r="AR5" s="71"/>
      <c r="AS5" s="72"/>
      <c r="AT5" s="6" t="s">
        <v>29</v>
      </c>
      <c r="AU5" s="74">
        <f>'Job Details'!AP9</f>
        <v>0</v>
      </c>
      <c r="AV5" s="74"/>
      <c r="AW5" s="74"/>
      <c r="AX5" s="74"/>
      <c r="AY5" s="74"/>
      <c r="AZ5" s="75"/>
      <c r="BA5" s="6" t="s">
        <v>28</v>
      </c>
      <c r="BB5" s="71">
        <f>'Job Details'!BC7</f>
        <v>0</v>
      </c>
      <c r="BC5" s="71"/>
      <c r="BD5" s="71"/>
      <c r="BE5" s="71"/>
      <c r="BF5" s="72"/>
      <c r="BG5" s="6" t="s">
        <v>29</v>
      </c>
      <c r="BH5" s="74">
        <f>'Job Details'!BC9</f>
        <v>0</v>
      </c>
      <c r="BI5" s="74"/>
      <c r="BJ5" s="74"/>
      <c r="BK5" s="74"/>
      <c r="BL5" s="74"/>
      <c r="BM5" s="75"/>
      <c r="BN5" s="6" t="s">
        <v>28</v>
      </c>
      <c r="BO5" s="71">
        <f>'Job Details'!BP7</f>
        <v>0</v>
      </c>
      <c r="BP5" s="71"/>
      <c r="BQ5" s="71"/>
      <c r="BR5" s="71"/>
      <c r="BS5" s="72"/>
      <c r="BT5" s="6" t="s">
        <v>29</v>
      </c>
      <c r="BU5" s="74">
        <f>'Job Details'!BP9</f>
        <v>0</v>
      </c>
      <c r="BV5" s="74"/>
      <c r="BW5" s="74"/>
      <c r="BX5" s="74"/>
      <c r="BY5" s="74"/>
      <c r="BZ5" s="75"/>
      <c r="CA5" s="6" t="s">
        <v>28</v>
      </c>
      <c r="CB5" s="71">
        <f>'Job Details'!CC7</f>
        <v>0</v>
      </c>
      <c r="CC5" s="71"/>
      <c r="CD5" s="71"/>
      <c r="CE5" s="71"/>
      <c r="CF5" s="72"/>
      <c r="CG5" s="6" t="s">
        <v>29</v>
      </c>
      <c r="CH5" s="74">
        <f>'Job Details'!CC9</f>
        <v>0</v>
      </c>
      <c r="CI5" s="74"/>
      <c r="CJ5" s="74"/>
      <c r="CK5" s="74"/>
      <c r="CL5" s="74"/>
      <c r="CM5" s="75"/>
      <c r="CN5" s="6" t="s">
        <v>28</v>
      </c>
      <c r="CO5" s="71">
        <f>'Job Details'!CP7</f>
        <v>0</v>
      </c>
      <c r="CP5" s="71"/>
      <c r="CQ5" s="71"/>
      <c r="CR5" s="71"/>
      <c r="CS5" s="72"/>
      <c r="CT5" s="6" t="s">
        <v>29</v>
      </c>
      <c r="CU5" s="74">
        <f>'Job Details'!CP9</f>
        <v>0</v>
      </c>
      <c r="CV5" s="74"/>
      <c r="CW5" s="74"/>
      <c r="CX5" s="74"/>
      <c r="CY5" s="74"/>
      <c r="CZ5" s="75"/>
      <c r="DA5" s="6" t="s">
        <v>28</v>
      </c>
      <c r="DB5" s="71">
        <f>'Job Details'!DC7</f>
        <v>0</v>
      </c>
      <c r="DC5" s="71"/>
      <c r="DD5" s="71"/>
      <c r="DE5" s="71"/>
      <c r="DF5" s="72"/>
      <c r="DG5" s="6" t="s">
        <v>29</v>
      </c>
      <c r="DH5" s="74">
        <f>'Job Details'!DC9</f>
        <v>0</v>
      </c>
      <c r="DI5" s="74"/>
      <c r="DJ5" s="74"/>
      <c r="DK5" s="74"/>
      <c r="DL5" s="74"/>
      <c r="DM5" s="75"/>
      <c r="DN5" s="6" t="s">
        <v>28</v>
      </c>
      <c r="DO5" s="71">
        <f>'Job Details'!DP7</f>
        <v>0</v>
      </c>
      <c r="DP5" s="71"/>
      <c r="DQ5" s="71"/>
      <c r="DR5" s="71"/>
      <c r="DS5" s="72"/>
      <c r="DT5" s="6" t="s">
        <v>29</v>
      </c>
      <c r="DU5" s="74">
        <f>'Job Details'!DP9</f>
        <v>0</v>
      </c>
      <c r="DV5" s="74"/>
      <c r="DW5" s="74"/>
      <c r="DX5" s="74"/>
      <c r="DY5" s="74"/>
      <c r="DZ5" s="75"/>
      <c r="EA5" s="6" t="s">
        <v>28</v>
      </c>
      <c r="EB5" s="71">
        <f>'Job Details'!EC7</f>
        <v>0</v>
      </c>
      <c r="EC5" s="71"/>
      <c r="ED5" s="71"/>
      <c r="EE5" s="71"/>
      <c r="EF5" s="72"/>
      <c r="EG5" s="6" t="s">
        <v>29</v>
      </c>
      <c r="EH5" s="74">
        <f>'Job Details'!EC9</f>
        <v>0</v>
      </c>
      <c r="EI5" s="74"/>
      <c r="EJ5" s="74"/>
      <c r="EK5" s="74"/>
      <c r="EL5" s="74"/>
      <c r="EM5" s="75"/>
      <c r="EN5" s="6" t="s">
        <v>28</v>
      </c>
      <c r="EO5" s="71">
        <f>'Job Details'!EP7</f>
        <v>0</v>
      </c>
      <c r="EP5" s="71"/>
      <c r="EQ5" s="71"/>
      <c r="ER5" s="71"/>
      <c r="ES5" s="72"/>
      <c r="ET5" s="6" t="s">
        <v>29</v>
      </c>
      <c r="EU5" s="74">
        <f>'Job Details'!EP9</f>
        <v>0</v>
      </c>
      <c r="EV5" s="74"/>
      <c r="EW5" s="74"/>
      <c r="EX5" s="74"/>
      <c r="EY5" s="74"/>
      <c r="EZ5" s="75"/>
      <c r="FA5" s="6" t="s">
        <v>28</v>
      </c>
      <c r="FB5" s="71">
        <f>'Job Details'!FC7</f>
        <v>0</v>
      </c>
      <c r="FC5" s="71"/>
      <c r="FD5" s="71"/>
      <c r="FE5" s="71"/>
      <c r="FF5" s="72"/>
      <c r="FG5" s="6" t="s">
        <v>29</v>
      </c>
      <c r="FH5" s="74">
        <f>'Job Details'!FC9</f>
        <v>0</v>
      </c>
      <c r="FI5" s="74"/>
      <c r="FJ5" s="74"/>
      <c r="FK5" s="74"/>
      <c r="FL5" s="74"/>
      <c r="FM5" s="75"/>
      <c r="FN5" s="6" t="s">
        <v>28</v>
      </c>
      <c r="FO5" s="71">
        <f>'Job Details'!FP7</f>
        <v>0</v>
      </c>
      <c r="FP5" s="71"/>
      <c r="FQ5" s="71"/>
      <c r="FR5" s="71"/>
      <c r="FS5" s="72"/>
      <c r="FT5" s="6" t="s">
        <v>29</v>
      </c>
      <c r="FU5" s="74">
        <f>'Job Details'!FP9</f>
        <v>0</v>
      </c>
      <c r="FV5" s="74"/>
      <c r="FW5" s="74"/>
      <c r="FX5" s="75"/>
    </row>
    <row r="6" spans="1:180" ht="24.75" customHeight="1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13"/>
      <c r="N6" s="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13"/>
      <c r="AA6" s="7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13"/>
      <c r="AN6" s="7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13"/>
      <c r="BA6" s="7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13"/>
      <c r="BN6" s="7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13"/>
      <c r="CA6" s="7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13"/>
      <c r="CN6" s="7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13"/>
      <c r="DA6" s="7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13"/>
      <c r="DN6" s="7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13"/>
      <c r="EA6" s="7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13"/>
      <c r="EN6" s="7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13"/>
      <c r="FA6" s="7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13"/>
      <c r="FN6" s="7"/>
      <c r="FO6" s="8"/>
      <c r="FP6" s="8"/>
      <c r="FQ6" s="8"/>
      <c r="FR6" s="8"/>
      <c r="FS6" s="8"/>
      <c r="FT6" s="8"/>
      <c r="FU6" s="8"/>
      <c r="FV6" s="8"/>
      <c r="FW6" s="8"/>
      <c r="FX6" s="13"/>
    </row>
    <row r="7" spans="1:180" ht="24.75" customHeight="1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13"/>
      <c r="N7" s="7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13"/>
      <c r="AA7" s="7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13"/>
      <c r="AN7" s="7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13"/>
      <c r="BA7" s="7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13"/>
      <c r="BN7" s="7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13"/>
      <c r="CA7" s="7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13"/>
      <c r="CN7" s="7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13"/>
      <c r="DA7" s="7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13"/>
      <c r="DN7" s="7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13"/>
      <c r="EA7" s="7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13"/>
      <c r="EN7" s="7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13"/>
      <c r="FA7" s="7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13"/>
      <c r="FN7" s="7"/>
      <c r="FO7" s="8"/>
      <c r="FP7" s="8"/>
      <c r="FQ7" s="8"/>
      <c r="FR7" s="8"/>
      <c r="FS7" s="8"/>
      <c r="FT7" s="8"/>
      <c r="FU7" s="8"/>
      <c r="FV7" s="8"/>
      <c r="FW7" s="8"/>
      <c r="FX7" s="13"/>
    </row>
    <row r="8" spans="1:180" ht="24.75" customHeight="1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13"/>
      <c r="N8" s="7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13"/>
      <c r="AA8" s="7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13"/>
      <c r="AN8" s="7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13"/>
      <c r="BA8" s="7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13"/>
      <c r="BN8" s="7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13"/>
      <c r="CA8" s="7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13"/>
      <c r="CN8" s="7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13"/>
      <c r="DA8" s="7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13"/>
      <c r="DN8" s="7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13"/>
      <c r="EA8" s="7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13"/>
      <c r="EN8" s="7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13"/>
      <c r="FA8" s="7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13"/>
      <c r="FN8" s="7"/>
      <c r="FO8" s="8"/>
      <c r="FP8" s="8"/>
      <c r="FQ8" s="8"/>
      <c r="FR8" s="8"/>
      <c r="FS8" s="8"/>
      <c r="FT8" s="8"/>
      <c r="FU8" s="8"/>
      <c r="FV8" s="8"/>
      <c r="FW8" s="8"/>
      <c r="FX8" s="13"/>
    </row>
    <row r="9" spans="1:180" ht="24.75" customHeight="1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13"/>
      <c r="N9" s="7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13"/>
      <c r="AA9" s="7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13"/>
      <c r="AN9" s="7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3"/>
      <c r="BA9" s="7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13"/>
      <c r="BN9" s="7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13"/>
      <c r="CA9" s="7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13"/>
      <c r="CN9" s="7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13"/>
      <c r="DA9" s="7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13"/>
      <c r="DN9" s="7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13"/>
      <c r="EA9" s="7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13"/>
      <c r="EN9" s="7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13"/>
      <c r="FA9" s="7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13"/>
      <c r="FN9" s="7"/>
      <c r="FO9" s="8"/>
      <c r="FP9" s="8"/>
      <c r="FQ9" s="8"/>
      <c r="FR9" s="8"/>
      <c r="FS9" s="8"/>
      <c r="FT9" s="8"/>
      <c r="FU9" s="8"/>
      <c r="FV9" s="8"/>
      <c r="FW9" s="8"/>
      <c r="FX9" s="13"/>
    </row>
    <row r="10" spans="1:180" ht="24.75" customHeight="1">
      <c r="A10" s="7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13"/>
      <c r="N10" s="7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13"/>
      <c r="AA10" s="7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13"/>
      <c r="AN10" s="7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13"/>
      <c r="BA10" s="7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13"/>
      <c r="BN10" s="7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13"/>
      <c r="CA10" s="7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13"/>
      <c r="CN10" s="7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13"/>
      <c r="DA10" s="7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13"/>
      <c r="DN10" s="7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13"/>
      <c r="EA10" s="7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13"/>
      <c r="EN10" s="7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13"/>
      <c r="FA10" s="7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13"/>
      <c r="FN10" s="7"/>
      <c r="FO10" s="8"/>
      <c r="FP10" s="8"/>
      <c r="FQ10" s="8"/>
      <c r="FR10" s="8"/>
      <c r="FS10" s="8"/>
      <c r="FT10" s="8"/>
      <c r="FU10" s="8"/>
      <c r="FV10" s="8"/>
      <c r="FW10" s="8"/>
      <c r="FX10" s="13"/>
    </row>
    <row r="11" spans="1:180" ht="24.75" customHeight="1">
      <c r="A11" s="7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13"/>
      <c r="N11" s="7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13"/>
      <c r="AA11" s="7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13"/>
      <c r="AN11" s="7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13"/>
      <c r="BA11" s="7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13"/>
      <c r="BN11" s="7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13"/>
      <c r="CA11" s="7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13"/>
      <c r="CN11" s="7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13"/>
      <c r="DA11" s="7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13"/>
      <c r="DN11" s="7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13"/>
      <c r="EA11" s="7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13"/>
      <c r="EN11" s="7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13"/>
      <c r="FA11" s="7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13"/>
      <c r="FN11" s="7"/>
      <c r="FO11" s="8"/>
      <c r="FP11" s="8"/>
      <c r="FQ11" s="8"/>
      <c r="FR11" s="8"/>
      <c r="FS11" s="8"/>
      <c r="FT11" s="8"/>
      <c r="FU11" s="8"/>
      <c r="FV11" s="8"/>
      <c r="FW11" s="8"/>
      <c r="FX11" s="13"/>
    </row>
    <row r="12" spans="1:180" ht="24.75" customHeight="1">
      <c r="A12" s="7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13"/>
      <c r="N12" s="7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13"/>
      <c r="AA12" s="7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13"/>
      <c r="AN12" s="7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13"/>
      <c r="BA12" s="7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13"/>
      <c r="BN12" s="7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13"/>
      <c r="CA12" s="7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13"/>
      <c r="CN12" s="7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13"/>
      <c r="DA12" s="7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13"/>
      <c r="DN12" s="7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13"/>
      <c r="EA12" s="7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13"/>
      <c r="EN12" s="7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13"/>
      <c r="FA12" s="7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13"/>
      <c r="FN12" s="7"/>
      <c r="FO12" s="8"/>
      <c r="FP12" s="8"/>
      <c r="FQ12" s="8"/>
      <c r="FR12" s="8"/>
      <c r="FS12" s="8"/>
      <c r="FT12" s="8"/>
      <c r="FU12" s="8"/>
      <c r="FV12" s="8"/>
      <c r="FW12" s="8"/>
      <c r="FX12" s="13"/>
    </row>
    <row r="13" spans="1:180" ht="24.75" customHeight="1">
      <c r="A13" s="7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13"/>
      <c r="N13" s="7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13"/>
      <c r="AA13" s="7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13"/>
      <c r="AN13" s="7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13"/>
      <c r="BA13" s="7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13"/>
      <c r="BN13" s="7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13"/>
      <c r="CA13" s="7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13"/>
      <c r="CN13" s="7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13"/>
      <c r="DA13" s="7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13"/>
      <c r="DN13" s="7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13"/>
      <c r="EA13" s="7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13"/>
      <c r="EN13" s="7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13"/>
      <c r="FA13" s="7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13"/>
      <c r="FN13" s="7"/>
      <c r="FO13" s="8"/>
      <c r="FP13" s="8"/>
      <c r="FQ13" s="8"/>
      <c r="FR13" s="8"/>
      <c r="FS13" s="8"/>
      <c r="FT13" s="8"/>
      <c r="FU13" s="8"/>
      <c r="FV13" s="8"/>
      <c r="FW13" s="8"/>
      <c r="FX13" s="13"/>
    </row>
    <row r="14" spans="1:180" ht="24.75" customHeight="1">
      <c r="A14" s="7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13"/>
      <c r="N14" s="7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13"/>
      <c r="AA14" s="7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13"/>
      <c r="AN14" s="7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3"/>
      <c r="BA14" s="7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13"/>
      <c r="BN14" s="7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13"/>
      <c r="CA14" s="7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13"/>
      <c r="CN14" s="7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13"/>
      <c r="DA14" s="7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13"/>
      <c r="DN14" s="7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13"/>
      <c r="EA14" s="7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13"/>
      <c r="EN14" s="7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13"/>
      <c r="FA14" s="7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13"/>
      <c r="FN14" s="7"/>
      <c r="FO14" s="8"/>
      <c r="FP14" s="8"/>
      <c r="FQ14" s="8"/>
      <c r="FR14" s="8"/>
      <c r="FS14" s="8"/>
      <c r="FT14" s="8"/>
      <c r="FU14" s="8"/>
      <c r="FV14" s="8"/>
      <c r="FW14" s="8"/>
      <c r="FX14" s="13"/>
    </row>
    <row r="15" spans="1:180" ht="24.75" customHeight="1">
      <c r="A15" s="7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13"/>
      <c r="N15" s="7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13"/>
      <c r="AA15" s="7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13"/>
      <c r="AN15" s="7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13"/>
      <c r="BA15" s="7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13"/>
      <c r="BN15" s="7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13"/>
      <c r="CA15" s="7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13"/>
      <c r="CN15" s="7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13"/>
      <c r="DA15" s="7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13"/>
      <c r="DN15" s="7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13"/>
      <c r="EA15" s="7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13"/>
      <c r="EN15" s="7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13"/>
      <c r="FA15" s="7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13"/>
      <c r="FN15" s="7"/>
      <c r="FO15" s="8"/>
      <c r="FP15" s="8"/>
      <c r="FQ15" s="8"/>
      <c r="FR15" s="8"/>
      <c r="FS15" s="8"/>
      <c r="FT15" s="8"/>
      <c r="FU15" s="8"/>
      <c r="FV15" s="8"/>
      <c r="FW15" s="8"/>
      <c r="FX15" s="13"/>
    </row>
    <row r="16" spans="1:180" ht="24.75" customHeight="1">
      <c r="A16" s="7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13"/>
      <c r="N16" s="7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13"/>
      <c r="AA16" s="7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13"/>
      <c r="AN16" s="7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13"/>
      <c r="BA16" s="7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13"/>
      <c r="BN16" s="7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13"/>
      <c r="CA16" s="7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13"/>
      <c r="CN16" s="7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13"/>
      <c r="DA16" s="7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13"/>
      <c r="DN16" s="7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13"/>
      <c r="EA16" s="7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13"/>
      <c r="EN16" s="7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13"/>
      <c r="FA16" s="7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13"/>
      <c r="FN16" s="7"/>
      <c r="FO16" s="8"/>
      <c r="FP16" s="8"/>
      <c r="FQ16" s="8"/>
      <c r="FR16" s="8"/>
      <c r="FS16" s="8"/>
      <c r="FT16" s="8"/>
      <c r="FU16" s="8"/>
      <c r="FV16" s="8"/>
      <c r="FW16" s="8"/>
      <c r="FX16" s="13"/>
    </row>
    <row r="17" spans="1:180" ht="24.75" customHeight="1">
      <c r="A17" s="7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13"/>
      <c r="N17" s="7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13"/>
      <c r="AA17" s="7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13"/>
      <c r="AN17" s="7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13"/>
      <c r="BA17" s="7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13"/>
      <c r="BN17" s="7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13"/>
      <c r="CA17" s="7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13"/>
      <c r="CN17" s="7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13"/>
      <c r="DA17" s="7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13"/>
      <c r="DN17" s="7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13"/>
      <c r="EA17" s="7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13"/>
      <c r="EN17" s="7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13"/>
      <c r="FA17" s="7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13"/>
      <c r="FN17" s="7"/>
      <c r="FO17" s="8"/>
      <c r="FP17" s="8"/>
      <c r="FQ17" s="8"/>
      <c r="FR17" s="8"/>
      <c r="FS17" s="8"/>
      <c r="FT17" s="8"/>
      <c r="FU17" s="8"/>
      <c r="FV17" s="8"/>
      <c r="FW17" s="8"/>
      <c r="FX17" s="13"/>
    </row>
    <row r="18" spans="1:180" ht="24.75" customHeight="1">
      <c r="A18" s="7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13"/>
      <c r="N18" s="7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13"/>
      <c r="AA18" s="7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13"/>
      <c r="AN18" s="7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13"/>
      <c r="BA18" s="7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13"/>
      <c r="BN18" s="7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13"/>
      <c r="CA18" s="7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13"/>
      <c r="CN18" s="7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13"/>
      <c r="DA18" s="7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13"/>
      <c r="DN18" s="7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13"/>
      <c r="EA18" s="7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13"/>
      <c r="EN18" s="7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13"/>
      <c r="FA18" s="7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13"/>
      <c r="FN18" s="7"/>
      <c r="FO18" s="8"/>
      <c r="FP18" s="8"/>
      <c r="FQ18" s="8"/>
      <c r="FR18" s="8"/>
      <c r="FS18" s="8"/>
      <c r="FT18" s="8"/>
      <c r="FU18" s="8"/>
      <c r="FV18" s="8"/>
      <c r="FW18" s="8"/>
      <c r="FX18" s="13"/>
    </row>
    <row r="19" spans="1:180" ht="24.75" customHeight="1">
      <c r="A19" s="7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13"/>
      <c r="N19" s="7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13"/>
      <c r="AA19" s="7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13"/>
      <c r="AN19" s="7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3"/>
      <c r="BA19" s="7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13"/>
      <c r="BN19" s="7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13"/>
      <c r="CA19" s="7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13"/>
      <c r="CN19" s="7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13"/>
      <c r="DA19" s="7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13"/>
      <c r="DN19" s="7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13"/>
      <c r="EA19" s="7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13"/>
      <c r="EN19" s="7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13"/>
      <c r="FA19" s="7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13"/>
      <c r="FN19" s="7"/>
      <c r="FO19" s="8"/>
      <c r="FP19" s="8"/>
      <c r="FQ19" s="8"/>
      <c r="FR19" s="8"/>
      <c r="FS19" s="8"/>
      <c r="FT19" s="8"/>
      <c r="FU19" s="8"/>
      <c r="FV19" s="8"/>
      <c r="FW19" s="8"/>
      <c r="FX19" s="13"/>
    </row>
    <row r="20" spans="1:180" ht="24.75" customHeight="1">
      <c r="A20" s="7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13"/>
      <c r="N20" s="7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13"/>
      <c r="AA20" s="7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13"/>
      <c r="AN20" s="7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13"/>
      <c r="BA20" s="7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13"/>
      <c r="BN20" s="7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13"/>
      <c r="CA20" s="7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13"/>
      <c r="CN20" s="7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13"/>
      <c r="DA20" s="7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13"/>
      <c r="DN20" s="7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13"/>
      <c r="EA20" s="7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13"/>
      <c r="EN20" s="7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13"/>
      <c r="FA20" s="7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13"/>
      <c r="FN20" s="7"/>
      <c r="FO20" s="8"/>
      <c r="FP20" s="8"/>
      <c r="FQ20" s="8"/>
      <c r="FR20" s="8"/>
      <c r="FS20" s="8"/>
      <c r="FT20" s="8"/>
      <c r="FU20" s="8"/>
      <c r="FV20" s="8"/>
      <c r="FW20" s="8"/>
      <c r="FX20" s="13"/>
    </row>
    <row r="21" spans="1:180" ht="24.75" customHeight="1">
      <c r="A21" s="7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13"/>
      <c r="N21" s="7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13"/>
      <c r="AA21" s="7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13"/>
      <c r="AN21" s="7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13"/>
      <c r="BA21" s="7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13"/>
      <c r="BN21" s="7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13"/>
      <c r="CA21" s="7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13"/>
      <c r="CN21" s="7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13"/>
      <c r="DA21" s="7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13"/>
      <c r="DN21" s="7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13"/>
      <c r="EA21" s="7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13"/>
      <c r="EN21" s="7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13"/>
      <c r="FA21" s="7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13"/>
      <c r="FN21" s="7"/>
      <c r="FO21" s="8"/>
      <c r="FP21" s="8"/>
      <c r="FQ21" s="8"/>
      <c r="FR21" s="8"/>
      <c r="FS21" s="8"/>
      <c r="FT21" s="8"/>
      <c r="FU21" s="8"/>
      <c r="FV21" s="8"/>
      <c r="FW21" s="8"/>
      <c r="FX21" s="13"/>
    </row>
    <row r="22" spans="1:180" ht="24.75" customHeight="1">
      <c r="A22" s="7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13"/>
      <c r="N22" s="7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13"/>
      <c r="AA22" s="7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13"/>
      <c r="AN22" s="7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13"/>
      <c r="BA22" s="7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13"/>
      <c r="BN22" s="7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13"/>
      <c r="CA22" s="7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13"/>
      <c r="CN22" s="7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13"/>
      <c r="DA22" s="7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13"/>
      <c r="DN22" s="7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13"/>
      <c r="EA22" s="7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13"/>
      <c r="EN22" s="7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13"/>
      <c r="FA22" s="7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13"/>
      <c r="FN22" s="7"/>
      <c r="FO22" s="8"/>
      <c r="FP22" s="8"/>
      <c r="FQ22" s="8"/>
      <c r="FR22" s="8"/>
      <c r="FS22" s="8"/>
      <c r="FT22" s="8"/>
      <c r="FU22" s="8"/>
      <c r="FV22" s="8"/>
      <c r="FW22" s="8"/>
      <c r="FX22" s="13"/>
    </row>
    <row r="23" spans="1:180" ht="24.75" customHeight="1">
      <c r="A23" s="7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13"/>
      <c r="N23" s="7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13"/>
      <c r="AA23" s="7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13"/>
      <c r="AN23" s="7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13"/>
      <c r="BA23" s="7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13"/>
      <c r="BN23" s="7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13"/>
      <c r="CA23" s="7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13"/>
      <c r="CN23" s="7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13"/>
      <c r="DA23" s="7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13"/>
      <c r="DN23" s="7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13"/>
      <c r="EA23" s="7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13"/>
      <c r="EN23" s="7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13"/>
      <c r="FA23" s="7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13"/>
      <c r="FN23" s="7"/>
      <c r="FO23" s="8"/>
      <c r="FP23" s="8"/>
      <c r="FQ23" s="8"/>
      <c r="FR23" s="8"/>
      <c r="FS23" s="8"/>
      <c r="FT23" s="8"/>
      <c r="FU23" s="8"/>
      <c r="FV23" s="8"/>
      <c r="FW23" s="8"/>
      <c r="FX23" s="13"/>
    </row>
    <row r="24" spans="1:180" ht="24.75" customHeight="1">
      <c r="A24" s="7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13"/>
      <c r="N24" s="7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13"/>
      <c r="AA24" s="7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13"/>
      <c r="AN24" s="7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3"/>
      <c r="BA24" s="7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13"/>
      <c r="BN24" s="7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13"/>
      <c r="CA24" s="7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13"/>
      <c r="CN24" s="7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13"/>
      <c r="DA24" s="7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13"/>
      <c r="DN24" s="7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13"/>
      <c r="EA24" s="7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13"/>
      <c r="EN24" s="7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13"/>
      <c r="FA24" s="7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13"/>
      <c r="FN24" s="7"/>
      <c r="FO24" s="8"/>
      <c r="FP24" s="8"/>
      <c r="FQ24" s="8"/>
      <c r="FR24" s="8"/>
      <c r="FS24" s="8"/>
      <c r="FT24" s="8"/>
      <c r="FU24" s="8"/>
      <c r="FV24" s="8"/>
      <c r="FW24" s="8"/>
      <c r="FX24" s="13"/>
    </row>
    <row r="25" spans="1:180" ht="24.75" customHeight="1">
      <c r="A25" s="7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13"/>
      <c r="N25" s="7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13"/>
      <c r="AA25" s="7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13"/>
      <c r="AN25" s="7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13"/>
      <c r="BA25" s="7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13"/>
      <c r="BN25" s="7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13"/>
      <c r="CA25" s="7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13"/>
      <c r="CN25" s="7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13"/>
      <c r="DA25" s="7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13"/>
      <c r="DN25" s="7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13"/>
      <c r="EA25" s="7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13"/>
      <c r="EN25" s="7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13"/>
      <c r="FA25" s="7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13"/>
      <c r="FN25" s="7"/>
      <c r="FO25" s="8"/>
      <c r="FP25" s="8"/>
      <c r="FQ25" s="8"/>
      <c r="FR25" s="8"/>
      <c r="FS25" s="8"/>
      <c r="FT25" s="8"/>
      <c r="FU25" s="8"/>
      <c r="FV25" s="8"/>
      <c r="FW25" s="8"/>
      <c r="FX25" s="13"/>
    </row>
    <row r="26" spans="1:180" ht="24.75" customHeight="1">
      <c r="A26" s="7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13"/>
      <c r="N26" s="7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13"/>
      <c r="AA26" s="7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13"/>
      <c r="AN26" s="7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13"/>
      <c r="BA26" s="7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13"/>
      <c r="BN26" s="7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13"/>
      <c r="CA26" s="7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13"/>
      <c r="CN26" s="7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13"/>
      <c r="DA26" s="7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13"/>
      <c r="DN26" s="7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13"/>
      <c r="EA26" s="7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13"/>
      <c r="EN26" s="7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13"/>
      <c r="FA26" s="7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13"/>
      <c r="FN26" s="7"/>
      <c r="FO26" s="8"/>
      <c r="FP26" s="8"/>
      <c r="FQ26" s="8"/>
      <c r="FR26" s="8"/>
      <c r="FS26" s="8"/>
      <c r="FT26" s="8"/>
      <c r="FU26" s="8"/>
      <c r="FV26" s="8"/>
      <c r="FW26" s="8"/>
      <c r="FX26" s="13"/>
    </row>
    <row r="27" spans="1:180" ht="24.75" customHeight="1">
      <c r="A27" s="7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13"/>
      <c r="N27" s="7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13"/>
      <c r="AA27" s="7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13"/>
      <c r="AN27" s="7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13"/>
      <c r="BA27" s="7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13"/>
      <c r="BN27" s="7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13"/>
      <c r="CA27" s="7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13"/>
      <c r="CN27" s="7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13"/>
      <c r="DA27" s="7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13"/>
      <c r="DN27" s="7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13"/>
      <c r="EA27" s="7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13"/>
      <c r="EN27" s="7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13"/>
      <c r="FA27" s="7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13"/>
      <c r="FN27" s="7"/>
      <c r="FO27" s="8"/>
      <c r="FP27" s="8"/>
      <c r="FQ27" s="8"/>
      <c r="FR27" s="8"/>
      <c r="FS27" s="8"/>
      <c r="FT27" s="8"/>
      <c r="FU27" s="8"/>
      <c r="FV27" s="8"/>
      <c r="FW27" s="8"/>
      <c r="FX27" s="13"/>
    </row>
    <row r="28" spans="1:180" ht="24.75" customHeight="1">
      <c r="A28" s="7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13"/>
      <c r="N28" s="7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13"/>
      <c r="AA28" s="7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13"/>
      <c r="AN28" s="7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13"/>
      <c r="BA28" s="7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13"/>
      <c r="BN28" s="7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13"/>
      <c r="CA28" s="7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13"/>
      <c r="CN28" s="7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13"/>
      <c r="DA28" s="7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13"/>
      <c r="DN28" s="7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13"/>
      <c r="EA28" s="7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13"/>
      <c r="EN28" s="7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13"/>
      <c r="FA28" s="7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13"/>
      <c r="FN28" s="7"/>
      <c r="FO28" s="8"/>
      <c r="FP28" s="8"/>
      <c r="FQ28" s="8"/>
      <c r="FR28" s="8"/>
      <c r="FS28" s="8"/>
      <c r="FT28" s="8"/>
      <c r="FU28" s="8"/>
      <c r="FV28" s="8"/>
      <c r="FW28" s="8"/>
      <c r="FX28" s="13"/>
    </row>
    <row r="29" spans="1:180" ht="24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13"/>
      <c r="N29" s="7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13"/>
      <c r="AA29" s="7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13"/>
      <c r="AN29" s="7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3"/>
      <c r="BA29" s="7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13"/>
      <c r="BN29" s="7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13"/>
      <c r="CA29" s="7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13"/>
      <c r="CN29" s="7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13"/>
      <c r="DA29" s="7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13"/>
      <c r="DN29" s="7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13"/>
      <c r="EA29" s="7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13"/>
      <c r="EN29" s="7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13"/>
      <c r="FA29" s="7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13"/>
      <c r="FN29" s="7"/>
      <c r="FO29" s="8"/>
      <c r="FP29" s="8"/>
      <c r="FQ29" s="8"/>
      <c r="FR29" s="8"/>
      <c r="FS29" s="8"/>
      <c r="FT29" s="8"/>
      <c r="FU29" s="8"/>
      <c r="FV29" s="8"/>
      <c r="FW29" s="8"/>
      <c r="FX29" s="13"/>
    </row>
    <row r="30" spans="1:180" ht="24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13"/>
      <c r="N30" s="7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13"/>
      <c r="AA30" s="7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13"/>
      <c r="AN30" s="7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13"/>
      <c r="BA30" s="7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13"/>
      <c r="BN30" s="7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13"/>
      <c r="CA30" s="7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13"/>
      <c r="CN30" s="7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13"/>
      <c r="DA30" s="7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13"/>
      <c r="DN30" s="7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13"/>
      <c r="EA30" s="7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13"/>
      <c r="EN30" s="7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13"/>
      <c r="FA30" s="7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13"/>
      <c r="FN30" s="7"/>
      <c r="FO30" s="8"/>
      <c r="FP30" s="8"/>
      <c r="FQ30" s="8"/>
      <c r="FR30" s="8"/>
      <c r="FS30" s="8"/>
      <c r="FT30" s="8"/>
      <c r="FU30" s="8"/>
      <c r="FV30" s="8"/>
      <c r="FW30" s="8"/>
      <c r="FX30" s="13"/>
    </row>
    <row r="31" spans="1:180" ht="24.75" customHeight="1">
      <c r="A31" s="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13"/>
      <c r="N31" s="7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13"/>
      <c r="AA31" s="7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13"/>
      <c r="AN31" s="7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13"/>
      <c r="BA31" s="7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13"/>
      <c r="BN31" s="7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13"/>
      <c r="CA31" s="7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13"/>
      <c r="CN31" s="7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13"/>
      <c r="DA31" s="7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13"/>
      <c r="DN31" s="7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13"/>
      <c r="EA31" s="7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13"/>
      <c r="EN31" s="7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13"/>
      <c r="FA31" s="7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13"/>
      <c r="FN31" s="7"/>
      <c r="FO31" s="8"/>
      <c r="FP31" s="8"/>
      <c r="FQ31" s="8"/>
      <c r="FR31" s="8"/>
      <c r="FS31" s="8"/>
      <c r="FT31" s="8"/>
      <c r="FU31" s="8"/>
      <c r="FV31" s="8"/>
      <c r="FW31" s="8"/>
      <c r="FX31" s="13"/>
    </row>
    <row r="32" spans="1:180" ht="24.75" customHeight="1">
      <c r="A32" s="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3"/>
      <c r="N32" s="7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13"/>
      <c r="AA32" s="7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13"/>
      <c r="AN32" s="7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13"/>
      <c r="BA32" s="7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13"/>
      <c r="BN32" s="7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13"/>
      <c r="CA32" s="7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13"/>
      <c r="CN32" s="7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13"/>
      <c r="DA32" s="7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13"/>
      <c r="DN32" s="7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13"/>
      <c r="EA32" s="7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13"/>
      <c r="EN32" s="7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13"/>
      <c r="FA32" s="7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13"/>
      <c r="FN32" s="7"/>
      <c r="FO32" s="8"/>
      <c r="FP32" s="8"/>
      <c r="FQ32" s="8"/>
      <c r="FR32" s="8"/>
      <c r="FS32" s="8"/>
      <c r="FT32" s="8"/>
      <c r="FU32" s="8"/>
      <c r="FV32" s="8"/>
      <c r="FW32" s="8"/>
      <c r="FX32" s="13"/>
    </row>
    <row r="33" spans="1:180" ht="24.75" customHeight="1">
      <c r="A33" s="7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13"/>
      <c r="N33" s="7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13"/>
      <c r="AA33" s="7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13"/>
      <c r="AN33" s="7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13"/>
      <c r="BA33" s="7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13"/>
      <c r="BN33" s="7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13"/>
      <c r="CA33" s="7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13"/>
      <c r="CN33" s="7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13"/>
      <c r="DA33" s="7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13"/>
      <c r="DN33" s="7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13"/>
      <c r="EA33" s="7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13"/>
      <c r="EN33" s="7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13"/>
      <c r="FA33" s="7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13"/>
      <c r="FN33" s="7"/>
      <c r="FO33" s="8"/>
      <c r="FP33" s="8"/>
      <c r="FQ33" s="8"/>
      <c r="FR33" s="8"/>
      <c r="FS33" s="8"/>
      <c r="FT33" s="8"/>
      <c r="FU33" s="8"/>
      <c r="FV33" s="8"/>
      <c r="FW33" s="8"/>
      <c r="FX33" s="13"/>
    </row>
    <row r="34" spans="1:180" ht="24.75" customHeight="1">
      <c r="A34" s="7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13"/>
      <c r="N34" s="7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13"/>
      <c r="AA34" s="7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13"/>
      <c r="AN34" s="7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3"/>
      <c r="BA34" s="7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13"/>
      <c r="BN34" s="7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13"/>
      <c r="CA34" s="7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13"/>
      <c r="CN34" s="7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13"/>
      <c r="DA34" s="7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13"/>
      <c r="DN34" s="7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13"/>
      <c r="EA34" s="7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13"/>
      <c r="EN34" s="7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13"/>
      <c r="FA34" s="7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13"/>
      <c r="FN34" s="7"/>
      <c r="FO34" s="8"/>
      <c r="FP34" s="8"/>
      <c r="FQ34" s="8"/>
      <c r="FR34" s="8"/>
      <c r="FS34" s="8"/>
      <c r="FT34" s="8"/>
      <c r="FU34" s="8"/>
      <c r="FV34" s="8"/>
      <c r="FW34" s="8"/>
      <c r="FX34" s="13"/>
    </row>
    <row r="35" spans="1:180" ht="24.75" customHeight="1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4"/>
      <c r="N35" s="9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4"/>
      <c r="AA35" s="9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4"/>
      <c r="AN35" s="9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4"/>
      <c r="BA35" s="9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4"/>
      <c r="BN35" s="9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4"/>
      <c r="CA35" s="9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4"/>
      <c r="CN35" s="9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4"/>
      <c r="DA35" s="9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4"/>
      <c r="DN35" s="9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4"/>
      <c r="EA35" s="9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4"/>
      <c r="EN35" s="9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4"/>
      <c r="FA35" s="9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4"/>
      <c r="FN35" s="9"/>
      <c r="FO35" s="10"/>
      <c r="FP35" s="10"/>
      <c r="FQ35" s="10"/>
      <c r="FR35" s="10"/>
      <c r="FS35" s="10"/>
      <c r="FT35" s="10"/>
      <c r="FU35" s="10"/>
      <c r="FV35" s="10"/>
      <c r="FW35" s="10"/>
      <c r="FX35" s="14"/>
    </row>
  </sheetData>
  <mergeCells count="56">
    <mergeCell ref="EU5:EZ5"/>
    <mergeCell ref="FB5:FF5"/>
    <mergeCell ref="FH5:FM5"/>
    <mergeCell ref="FO5:FS5"/>
    <mergeCell ref="FU5:FX5"/>
    <mergeCell ref="DO5:DS5"/>
    <mergeCell ref="DU5:DZ5"/>
    <mergeCell ref="EB5:EF5"/>
    <mergeCell ref="EH5:EM5"/>
    <mergeCell ref="EO5:ES5"/>
    <mergeCell ref="CH5:CM5"/>
    <mergeCell ref="CO5:CS5"/>
    <mergeCell ref="CU5:CZ5"/>
    <mergeCell ref="DB5:DF5"/>
    <mergeCell ref="DH5:DM5"/>
    <mergeCell ref="FH4:FM4"/>
    <mergeCell ref="FO4:FS4"/>
    <mergeCell ref="FU4:FX4"/>
    <mergeCell ref="B5:F5"/>
    <mergeCell ref="H5:M5"/>
    <mergeCell ref="O5:S5"/>
    <mergeCell ref="U5:Z5"/>
    <mergeCell ref="AB5:AF5"/>
    <mergeCell ref="AH5:AM5"/>
    <mergeCell ref="AO5:AS5"/>
    <mergeCell ref="AU5:AZ5"/>
    <mergeCell ref="BB5:BF5"/>
    <mergeCell ref="BH5:BM5"/>
    <mergeCell ref="BO5:BS5"/>
    <mergeCell ref="BU5:BZ5"/>
    <mergeCell ref="CB5:CF5"/>
    <mergeCell ref="EB4:EF4"/>
    <mergeCell ref="EH4:EM4"/>
    <mergeCell ref="EO4:ES4"/>
    <mergeCell ref="EU4:EZ4"/>
    <mergeCell ref="FB4:FF4"/>
    <mergeCell ref="CU4:CZ4"/>
    <mergeCell ref="DB4:DF4"/>
    <mergeCell ref="DH4:DM4"/>
    <mergeCell ref="DO4:DS4"/>
    <mergeCell ref="DU4:DZ4"/>
    <mergeCell ref="BO4:BS4"/>
    <mergeCell ref="BU4:BZ4"/>
    <mergeCell ref="CB4:CF4"/>
    <mergeCell ref="CH4:CM4"/>
    <mergeCell ref="CO4:CS4"/>
    <mergeCell ref="AH4:AM4"/>
    <mergeCell ref="AO4:AS4"/>
    <mergeCell ref="AU4:AZ4"/>
    <mergeCell ref="BB4:BF4"/>
    <mergeCell ref="BH4:BM4"/>
    <mergeCell ref="B4:F4"/>
    <mergeCell ref="H4:M4"/>
    <mergeCell ref="O4:S4"/>
    <mergeCell ref="U4:Z4"/>
    <mergeCell ref="AB4:AF4"/>
  </mergeCells>
  <pageMargins left="0.69930555555555596" right="0.69930555555555596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1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38</v>
      </c>
      <c r="J9" s="81"/>
      <c r="K9" s="40"/>
      <c r="L9" s="82" t="s">
        <v>35</v>
      </c>
      <c r="M9" s="83"/>
      <c r="N9" s="81" t="s">
        <v>36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0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0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0</v>
      </c>
      <c r="H52" s="50">
        <f t="shared" si="9"/>
        <v>0</v>
      </c>
      <c r="I52" s="50">
        <f t="shared" si="9"/>
        <v>0</v>
      </c>
      <c r="J52" s="50">
        <f t="shared" si="9"/>
        <v>0</v>
      </c>
      <c r="K52" s="55"/>
      <c r="L52" s="50">
        <f t="shared" ref="L52:O52" si="10">SUM(L24+L37+L50)</f>
        <v>0</v>
      </c>
      <c r="M52" s="50">
        <f t="shared" si="10"/>
        <v>0</v>
      </c>
      <c r="N52" s="50">
        <f t="shared" si="10"/>
        <v>0</v>
      </c>
      <c r="O52" s="50">
        <f t="shared" si="10"/>
        <v>0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38</v>
      </c>
      <c r="J55" s="81"/>
      <c r="K55" s="40"/>
      <c r="L55" s="82" t="s">
        <v>35</v>
      </c>
      <c r="M55" s="83"/>
      <c r="N55" s="81" t="s">
        <v>36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1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1</v>
      </c>
      <c r="E70" s="50">
        <f t="shared" si="12"/>
        <v>0</v>
      </c>
      <c r="G70" s="50">
        <f t="shared" si="12"/>
        <v>0</v>
      </c>
      <c r="H70" s="50">
        <f t="shared" si="12"/>
        <v>0</v>
      </c>
      <c r="I70" s="50">
        <f t="shared" si="12"/>
        <v>0</v>
      </c>
      <c r="J70" s="50">
        <f t="shared" si="12"/>
        <v>0</v>
      </c>
      <c r="L70" s="50">
        <f t="shared" ref="L70:O70" si="13">SUM(L58:L69)</f>
        <v>0</v>
      </c>
      <c r="M70" s="50">
        <f t="shared" si="13"/>
        <v>0</v>
      </c>
      <c r="N70" s="50">
        <f t="shared" si="13"/>
        <v>0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1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1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1</v>
      </c>
      <c r="C83" s="50">
        <f t="shared" si="15"/>
        <v>0</v>
      </c>
      <c r="D83" s="50">
        <f t="shared" si="15"/>
        <v>0</v>
      </c>
      <c r="E83" s="50">
        <f t="shared" si="15"/>
        <v>0</v>
      </c>
      <c r="G83" s="50">
        <f t="shared" si="15"/>
        <v>0</v>
      </c>
      <c r="H83" s="50">
        <f t="shared" si="15"/>
        <v>0</v>
      </c>
      <c r="I83" s="50">
        <f t="shared" si="15"/>
        <v>0</v>
      </c>
      <c r="J83" s="50">
        <f t="shared" si="15"/>
        <v>0</v>
      </c>
      <c r="L83" s="50">
        <f t="shared" ref="L83:O83" si="16">SUM(L71:L82)</f>
        <v>0</v>
      </c>
      <c r="M83" s="50">
        <f t="shared" si="16"/>
        <v>0</v>
      </c>
      <c r="N83" s="50">
        <f t="shared" si="16"/>
        <v>1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1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2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0</v>
      </c>
      <c r="D96" s="50">
        <f t="shared" si="18"/>
        <v>0</v>
      </c>
      <c r="E96" s="50">
        <f t="shared" si="18"/>
        <v>0</v>
      </c>
      <c r="G96" s="50">
        <f t="shared" si="18"/>
        <v>0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3</v>
      </c>
      <c r="M96" s="50">
        <f t="shared" si="19"/>
        <v>0</v>
      </c>
      <c r="N96" s="50">
        <f t="shared" si="19"/>
        <v>0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1</v>
      </c>
      <c r="C98" s="50">
        <f t="shared" si="20"/>
        <v>0</v>
      </c>
      <c r="D98" s="50">
        <f t="shared" si="20"/>
        <v>1</v>
      </c>
      <c r="E98" s="50">
        <f t="shared" si="20"/>
        <v>0</v>
      </c>
      <c r="G98" s="50">
        <f t="shared" si="20"/>
        <v>0</v>
      </c>
      <c r="H98" s="50">
        <f t="shared" si="20"/>
        <v>0</v>
      </c>
      <c r="I98" s="50">
        <f t="shared" si="20"/>
        <v>0</v>
      </c>
      <c r="J98" s="50">
        <f t="shared" si="20"/>
        <v>0</v>
      </c>
      <c r="L98" s="50">
        <f t="shared" ref="L98:O98" si="21">SUM(L70+L83+L96)</f>
        <v>3</v>
      </c>
      <c r="M98" s="50">
        <f t="shared" si="21"/>
        <v>0</v>
      </c>
      <c r="N98" s="50">
        <f t="shared" si="21"/>
        <v>1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1</v>
      </c>
      <c r="C100" s="50">
        <f t="shared" si="22"/>
        <v>0</v>
      </c>
      <c r="D100" s="50">
        <f t="shared" si="22"/>
        <v>1</v>
      </c>
      <c r="E100" s="50">
        <f t="shared" si="22"/>
        <v>0</v>
      </c>
      <c r="G100" s="50">
        <f t="shared" si="22"/>
        <v>0</v>
      </c>
      <c r="H100" s="50">
        <f t="shared" si="22"/>
        <v>0</v>
      </c>
      <c r="I100" s="50">
        <f t="shared" si="22"/>
        <v>0</v>
      </c>
      <c r="J100" s="50">
        <f t="shared" si="22"/>
        <v>0</v>
      </c>
      <c r="L100" s="50">
        <f t="shared" ref="L100:O100" si="23">L52+L98</f>
        <v>3</v>
      </c>
      <c r="M100" s="50">
        <f t="shared" si="23"/>
        <v>0</v>
      </c>
      <c r="N100" s="50">
        <f t="shared" si="23"/>
        <v>1</v>
      </c>
      <c r="O100" s="50">
        <f t="shared" si="23"/>
        <v>0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" width="2.85546875" style="29" customWidth="1"/>
    <col min="17" max="16384" width="8.85546875" style="29"/>
  </cols>
  <sheetData>
    <row r="1" spans="1:20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20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20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20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20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2</v>
      </c>
      <c r="L5" s="78"/>
      <c r="M5" s="78"/>
      <c r="N5" s="31"/>
      <c r="O5" s="34"/>
    </row>
    <row r="6" spans="1:20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20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  <c r="Q8" s="80" t="s">
        <v>44</v>
      </c>
      <c r="R8" s="80"/>
      <c r="S8" s="80"/>
      <c r="T8" s="80"/>
    </row>
    <row r="9" spans="1:20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  <c r="Q9" s="82" t="s">
        <v>37</v>
      </c>
      <c r="R9" s="83"/>
      <c r="S9" s="81" t="s">
        <v>45</v>
      </c>
      <c r="T9" s="81"/>
    </row>
    <row r="10" spans="1:20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  <c r="Q10" s="42" t="s">
        <v>39</v>
      </c>
      <c r="R10" s="42" t="s">
        <v>40</v>
      </c>
      <c r="S10" s="42" t="str">
        <f>$B$10</f>
        <v>Adult</v>
      </c>
      <c r="T10" s="42" t="str">
        <f>$C$10</f>
        <v>Child</v>
      </c>
    </row>
    <row r="11" spans="1:20" ht="15.75" customHeight="1">
      <c r="F11" s="31"/>
      <c r="K11" s="31"/>
    </row>
    <row r="12" spans="1:20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1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  <c r="Q13" s="48">
        <v>0</v>
      </c>
      <c r="R13" s="48">
        <v>0</v>
      </c>
      <c r="S13" s="48">
        <v>0</v>
      </c>
      <c r="T13" s="48">
        <v>0</v>
      </c>
    </row>
    <row r="14" spans="1:20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  <c r="Q14" s="48">
        <v>0</v>
      </c>
      <c r="R14" s="48">
        <v>0</v>
      </c>
      <c r="S14" s="48">
        <v>0</v>
      </c>
      <c r="T14" s="48">
        <v>0</v>
      </c>
    </row>
    <row r="15" spans="1:20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  <c r="Q15" s="48">
        <v>0</v>
      </c>
      <c r="R15" s="48">
        <v>0</v>
      </c>
      <c r="S15" s="48">
        <v>0</v>
      </c>
      <c r="T15" s="48">
        <v>0</v>
      </c>
    </row>
    <row r="16" spans="1:20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  <c r="Q16" s="48">
        <v>0</v>
      </c>
      <c r="R16" s="48">
        <v>0</v>
      </c>
      <c r="S16" s="48">
        <v>0</v>
      </c>
      <c r="T16" s="48">
        <v>0</v>
      </c>
    </row>
    <row r="17" spans="1:20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1</v>
      </c>
      <c r="M17" s="48">
        <v>0</v>
      </c>
      <c r="N17" s="48">
        <v>0</v>
      </c>
      <c r="O17" s="48">
        <v>0</v>
      </c>
      <c r="Q17" s="48">
        <v>0</v>
      </c>
      <c r="R17" s="48">
        <v>0</v>
      </c>
      <c r="S17" s="48">
        <v>0</v>
      </c>
      <c r="T17" s="48">
        <v>0</v>
      </c>
    </row>
    <row r="18" spans="1:20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  <c r="Q18" s="48">
        <v>0</v>
      </c>
      <c r="R18" s="48">
        <v>0</v>
      </c>
      <c r="S18" s="48">
        <v>0</v>
      </c>
      <c r="T18" s="48">
        <v>0</v>
      </c>
    </row>
    <row r="19" spans="1:20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  <c r="Q19" s="48">
        <v>0</v>
      </c>
      <c r="R19" s="48">
        <v>0</v>
      </c>
      <c r="S19" s="48">
        <v>0</v>
      </c>
      <c r="T19" s="48">
        <v>0</v>
      </c>
    </row>
    <row r="20" spans="1:20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1</v>
      </c>
      <c r="H20" s="48">
        <v>0</v>
      </c>
      <c r="I20" s="48">
        <v>0</v>
      </c>
      <c r="J20" s="48">
        <v>0</v>
      </c>
      <c r="K20" s="31"/>
      <c r="L20" s="48">
        <v>1</v>
      </c>
      <c r="M20" s="48">
        <v>0</v>
      </c>
      <c r="N20" s="48">
        <v>0</v>
      </c>
      <c r="O20" s="48">
        <v>0</v>
      </c>
      <c r="Q20" s="48">
        <v>0</v>
      </c>
      <c r="R20" s="48">
        <v>0</v>
      </c>
      <c r="S20" s="48">
        <v>0</v>
      </c>
      <c r="T20" s="48">
        <v>0</v>
      </c>
    </row>
    <row r="21" spans="1:20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  <c r="Q21" s="48">
        <v>0</v>
      </c>
      <c r="R21" s="48">
        <v>0</v>
      </c>
      <c r="S21" s="48">
        <v>0</v>
      </c>
      <c r="T21" s="48">
        <v>0</v>
      </c>
    </row>
    <row r="22" spans="1:20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  <c r="Q22" s="48">
        <v>0</v>
      </c>
      <c r="R22" s="48">
        <v>0</v>
      </c>
      <c r="S22" s="48">
        <v>0</v>
      </c>
      <c r="T22" s="48">
        <v>0</v>
      </c>
    </row>
    <row r="23" spans="1:20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1</v>
      </c>
      <c r="H23" s="49">
        <v>0</v>
      </c>
      <c r="I23" s="49">
        <v>2</v>
      </c>
      <c r="J23" s="49">
        <v>0</v>
      </c>
      <c r="K23" s="31"/>
      <c r="L23" s="49">
        <v>0</v>
      </c>
      <c r="M23" s="49">
        <v>0</v>
      </c>
      <c r="N23" s="49">
        <v>1</v>
      </c>
      <c r="O23" s="49">
        <v>0</v>
      </c>
      <c r="Q23" s="49">
        <v>0</v>
      </c>
      <c r="R23" s="49">
        <v>0</v>
      </c>
      <c r="S23" s="49">
        <v>0</v>
      </c>
      <c r="T23" s="49">
        <v>0</v>
      </c>
    </row>
    <row r="24" spans="1:20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3</v>
      </c>
      <c r="H24" s="50">
        <f t="shared" si="1"/>
        <v>0</v>
      </c>
      <c r="I24" s="50">
        <f t="shared" si="1"/>
        <v>2</v>
      </c>
      <c r="J24" s="50">
        <f t="shared" si="1"/>
        <v>0</v>
      </c>
      <c r="K24" s="31"/>
      <c r="L24" s="50">
        <f t="shared" ref="L24:O24" si="2">SUM(L12:L23)</f>
        <v>2</v>
      </c>
      <c r="M24" s="50">
        <f t="shared" si="2"/>
        <v>0</v>
      </c>
      <c r="N24" s="50">
        <f t="shared" si="2"/>
        <v>1</v>
      </c>
      <c r="O24" s="50">
        <f t="shared" si="2"/>
        <v>0</v>
      </c>
      <c r="P24" s="31"/>
      <c r="Q24" s="50">
        <f t="shared" ref="Q24:T24" si="3">SUM(Q12:Q23)</f>
        <v>0</v>
      </c>
      <c r="R24" s="50">
        <f t="shared" si="3"/>
        <v>0</v>
      </c>
      <c r="S24" s="50">
        <f t="shared" si="3"/>
        <v>0</v>
      </c>
      <c r="T24" s="50">
        <f t="shared" si="3"/>
        <v>0</v>
      </c>
    </row>
    <row r="25" spans="1:20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1</v>
      </c>
      <c r="J25" s="46">
        <v>0</v>
      </c>
      <c r="K25" s="31"/>
      <c r="L25" s="46">
        <v>0</v>
      </c>
      <c r="M25" s="46">
        <v>0</v>
      </c>
      <c r="N25" s="46">
        <v>1</v>
      </c>
      <c r="O25" s="46">
        <v>0</v>
      </c>
      <c r="Q25" s="46">
        <v>0</v>
      </c>
      <c r="R25" s="46">
        <v>0</v>
      </c>
      <c r="S25" s="46">
        <v>0</v>
      </c>
      <c r="T25" s="46">
        <v>0</v>
      </c>
    </row>
    <row r="26" spans="1:20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  <c r="Q26" s="48">
        <v>0</v>
      </c>
      <c r="R26" s="48">
        <v>0</v>
      </c>
      <c r="S26" s="48">
        <v>0</v>
      </c>
      <c r="T26" s="48">
        <v>0</v>
      </c>
    </row>
    <row r="27" spans="1:20" ht="15.75" customHeight="1">
      <c r="A27" s="47">
        <f t="shared" ref="A27:A36" si="4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1</v>
      </c>
      <c r="J27" s="48">
        <v>0</v>
      </c>
      <c r="K27" s="31"/>
      <c r="L27" s="48">
        <v>0</v>
      </c>
      <c r="M27" s="48">
        <v>0</v>
      </c>
      <c r="N27" s="48">
        <v>1</v>
      </c>
      <c r="O27" s="48">
        <v>0</v>
      </c>
      <c r="Q27" s="48">
        <v>0</v>
      </c>
      <c r="R27" s="48">
        <v>0</v>
      </c>
      <c r="S27" s="48">
        <v>0</v>
      </c>
      <c r="T27" s="48">
        <v>0</v>
      </c>
    </row>
    <row r="28" spans="1:20" ht="15.75" customHeight="1">
      <c r="A28" s="47">
        <f t="shared" si="4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  <c r="Q28" s="48">
        <v>0</v>
      </c>
      <c r="R28" s="48">
        <v>0</v>
      </c>
      <c r="S28" s="48">
        <v>0</v>
      </c>
      <c r="T28" s="48">
        <v>0</v>
      </c>
    </row>
    <row r="29" spans="1:20" s="51" customFormat="1" ht="15.75" customHeight="1">
      <c r="A29" s="47">
        <f t="shared" si="4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  <c r="Q29" s="48">
        <v>0</v>
      </c>
      <c r="R29" s="48">
        <v>0</v>
      </c>
      <c r="S29" s="48">
        <v>0</v>
      </c>
      <c r="T29" s="48">
        <v>0</v>
      </c>
    </row>
    <row r="30" spans="1:20" ht="15.75" customHeight="1">
      <c r="A30" s="47">
        <f t="shared" si="4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  <c r="Q30" s="48">
        <v>0</v>
      </c>
      <c r="R30" s="48">
        <v>0</v>
      </c>
      <c r="S30" s="48">
        <v>0</v>
      </c>
      <c r="T30" s="48">
        <v>0</v>
      </c>
    </row>
    <row r="31" spans="1:20" ht="15.75" customHeight="1">
      <c r="A31" s="47">
        <f t="shared" si="4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  <c r="Q31" s="48">
        <v>0</v>
      </c>
      <c r="R31" s="48">
        <v>0</v>
      </c>
      <c r="S31" s="48">
        <v>0</v>
      </c>
      <c r="T31" s="48">
        <v>0</v>
      </c>
    </row>
    <row r="32" spans="1:20" ht="15.75" customHeight="1">
      <c r="A32" s="47">
        <f t="shared" si="4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  <c r="Q32" s="48">
        <v>0</v>
      </c>
      <c r="R32" s="48">
        <v>0</v>
      </c>
      <c r="S32" s="48">
        <v>0</v>
      </c>
      <c r="T32" s="48">
        <v>0</v>
      </c>
    </row>
    <row r="33" spans="1:20" ht="15.75" customHeight="1">
      <c r="A33" s="47">
        <f t="shared" si="4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1</v>
      </c>
      <c r="M33" s="48">
        <v>0</v>
      </c>
      <c r="N33" s="48">
        <v>0</v>
      </c>
      <c r="O33" s="48">
        <v>0</v>
      </c>
      <c r="Q33" s="48">
        <v>0</v>
      </c>
      <c r="R33" s="48">
        <v>0</v>
      </c>
      <c r="S33" s="48">
        <v>0</v>
      </c>
      <c r="T33" s="48">
        <v>0</v>
      </c>
    </row>
    <row r="34" spans="1:20" ht="15.75" customHeight="1">
      <c r="A34" s="47">
        <f t="shared" si="4"/>
        <v>0.36458333333333343</v>
      </c>
      <c r="B34" s="48">
        <v>0</v>
      </c>
      <c r="C34" s="48">
        <v>0</v>
      </c>
      <c r="D34" s="48">
        <v>2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  <c r="Q34" s="48">
        <v>0</v>
      </c>
      <c r="R34" s="48">
        <v>0</v>
      </c>
      <c r="S34" s="48">
        <v>0</v>
      </c>
      <c r="T34" s="48">
        <v>0</v>
      </c>
    </row>
    <row r="35" spans="1:20" ht="15.75" customHeight="1">
      <c r="A35" s="47">
        <f t="shared" si="4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1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  <c r="Q35" s="48">
        <v>0</v>
      </c>
      <c r="R35" s="48">
        <v>0</v>
      </c>
      <c r="S35" s="48">
        <v>0</v>
      </c>
      <c r="T35" s="48">
        <v>0</v>
      </c>
    </row>
    <row r="36" spans="1:20" ht="15.75" customHeight="1">
      <c r="A36" s="47">
        <f t="shared" si="4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  <c r="Q36" s="49">
        <v>0</v>
      </c>
      <c r="R36" s="49">
        <v>0</v>
      </c>
      <c r="S36" s="49">
        <v>0</v>
      </c>
      <c r="T36" s="49">
        <v>0</v>
      </c>
    </row>
    <row r="37" spans="1:20" ht="15.75" customHeight="1">
      <c r="A37" s="50" t="s">
        <v>41</v>
      </c>
      <c r="B37" s="50">
        <f t="shared" ref="B37:J37" si="5">SUM(B25:B36)</f>
        <v>0</v>
      </c>
      <c r="C37" s="50">
        <f t="shared" si="5"/>
        <v>0</v>
      </c>
      <c r="D37" s="50">
        <f t="shared" si="5"/>
        <v>2</v>
      </c>
      <c r="E37" s="50">
        <f t="shared" si="5"/>
        <v>0</v>
      </c>
      <c r="F37" s="31"/>
      <c r="G37" s="50">
        <f t="shared" si="5"/>
        <v>0</v>
      </c>
      <c r="H37" s="50">
        <f t="shared" si="5"/>
        <v>0</v>
      </c>
      <c r="I37" s="50">
        <f t="shared" si="5"/>
        <v>3</v>
      </c>
      <c r="J37" s="50">
        <f t="shared" si="5"/>
        <v>0</v>
      </c>
      <c r="K37" s="31"/>
      <c r="L37" s="50">
        <f t="shared" ref="L37:O37" si="6">SUM(L25:L36)</f>
        <v>1</v>
      </c>
      <c r="M37" s="50">
        <f t="shared" si="6"/>
        <v>0</v>
      </c>
      <c r="N37" s="50">
        <f t="shared" si="6"/>
        <v>2</v>
      </c>
      <c r="O37" s="50">
        <f t="shared" si="6"/>
        <v>0</v>
      </c>
      <c r="P37" s="31"/>
      <c r="Q37" s="50">
        <f t="shared" ref="Q37:T37" si="7">SUM(Q25:Q36)</f>
        <v>0</v>
      </c>
      <c r="R37" s="50">
        <f t="shared" si="7"/>
        <v>0</v>
      </c>
      <c r="S37" s="50">
        <f t="shared" si="7"/>
        <v>0</v>
      </c>
      <c r="T37" s="50">
        <f t="shared" si="7"/>
        <v>0</v>
      </c>
    </row>
    <row r="38" spans="1:20" ht="15.75" customHeight="1">
      <c r="A38" s="47">
        <f>A36+"00:05"</f>
        <v>0.37500000000000006</v>
      </c>
      <c r="B38" s="46">
        <v>0</v>
      </c>
      <c r="C38" s="46">
        <v>0</v>
      </c>
      <c r="D38" s="46">
        <v>1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  <c r="Q38" s="46">
        <v>0</v>
      </c>
      <c r="R38" s="46">
        <v>0</v>
      </c>
      <c r="S38" s="46">
        <v>0</v>
      </c>
      <c r="T38" s="46">
        <v>0</v>
      </c>
    </row>
    <row r="39" spans="1:20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  <c r="Q39" s="48">
        <v>0</v>
      </c>
      <c r="R39" s="48">
        <v>0</v>
      </c>
      <c r="S39" s="48">
        <v>0</v>
      </c>
      <c r="T39" s="48">
        <v>0</v>
      </c>
    </row>
    <row r="40" spans="1:20" ht="15.75" customHeight="1">
      <c r="A40" s="47">
        <f t="shared" ref="A40:A49" si="8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  <c r="Q40" s="48">
        <v>0</v>
      </c>
      <c r="R40" s="48">
        <v>0</v>
      </c>
      <c r="S40" s="48">
        <v>0</v>
      </c>
      <c r="T40" s="48">
        <v>0</v>
      </c>
    </row>
    <row r="41" spans="1:20" ht="15.75" customHeight="1">
      <c r="A41" s="47">
        <f t="shared" si="8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  <c r="Q41" s="48">
        <v>0</v>
      </c>
      <c r="R41" s="48">
        <v>0</v>
      </c>
      <c r="S41" s="48">
        <v>0</v>
      </c>
      <c r="T41" s="48">
        <v>0</v>
      </c>
    </row>
    <row r="42" spans="1:20" ht="15.75" customHeight="1">
      <c r="A42" s="47">
        <f t="shared" si="8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  <c r="Q42" s="48">
        <v>0</v>
      </c>
      <c r="R42" s="48">
        <v>0</v>
      </c>
      <c r="S42" s="48">
        <v>0</v>
      </c>
      <c r="T42" s="48">
        <v>0</v>
      </c>
    </row>
    <row r="43" spans="1:20" s="31" customFormat="1" ht="15.75" customHeight="1">
      <c r="A43" s="47">
        <f t="shared" si="8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  <c r="Q43" s="48">
        <v>0</v>
      </c>
      <c r="R43" s="48">
        <v>0</v>
      </c>
      <c r="S43" s="48">
        <v>0</v>
      </c>
      <c r="T43" s="48">
        <v>0</v>
      </c>
    </row>
    <row r="44" spans="1:20" s="31" customFormat="1" ht="15.75" customHeight="1">
      <c r="A44" s="47">
        <f t="shared" si="8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  <c r="Q44" s="48">
        <v>0</v>
      </c>
      <c r="R44" s="48">
        <v>0</v>
      </c>
      <c r="S44" s="48">
        <v>0</v>
      </c>
      <c r="T44" s="48">
        <v>0</v>
      </c>
    </row>
    <row r="45" spans="1:20" s="53" customFormat="1" ht="15.75" customHeight="1">
      <c r="A45" s="47">
        <f t="shared" si="8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  <c r="Q45" s="48">
        <v>0</v>
      </c>
      <c r="R45" s="48">
        <v>0</v>
      </c>
      <c r="S45" s="48">
        <v>0</v>
      </c>
      <c r="T45" s="48">
        <v>0</v>
      </c>
    </row>
    <row r="46" spans="1:20" s="31" customFormat="1" ht="15.75" customHeight="1">
      <c r="A46" s="47">
        <f t="shared" si="8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  <c r="Q46" s="48">
        <v>0</v>
      </c>
      <c r="R46" s="48">
        <v>0</v>
      </c>
      <c r="S46" s="48">
        <v>0</v>
      </c>
      <c r="T46" s="48">
        <v>0</v>
      </c>
    </row>
    <row r="47" spans="1:20" s="31" customFormat="1" ht="15.75" customHeight="1">
      <c r="A47" s="47">
        <f t="shared" si="8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  <c r="Q47" s="48">
        <v>0</v>
      </c>
      <c r="R47" s="48">
        <v>0</v>
      </c>
      <c r="S47" s="48">
        <v>0</v>
      </c>
      <c r="T47" s="48">
        <v>0</v>
      </c>
    </row>
    <row r="48" spans="1:20" s="31" customFormat="1" ht="15.75" customHeight="1">
      <c r="A48" s="47">
        <f t="shared" si="8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  <c r="Q48" s="48">
        <v>0</v>
      </c>
      <c r="R48" s="48">
        <v>0</v>
      </c>
      <c r="S48" s="48">
        <v>0</v>
      </c>
      <c r="T48" s="48">
        <v>0</v>
      </c>
    </row>
    <row r="49" spans="1:20" s="31" customFormat="1" ht="15.75" customHeight="1">
      <c r="A49" s="47">
        <f t="shared" si="8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1</v>
      </c>
      <c r="H49" s="49">
        <v>0</v>
      </c>
      <c r="I49" s="49">
        <v>0</v>
      </c>
      <c r="J49" s="49">
        <v>0</v>
      </c>
      <c r="K49" s="52"/>
      <c r="L49" s="49">
        <v>1</v>
      </c>
      <c r="M49" s="49">
        <v>0</v>
      </c>
      <c r="N49" s="49">
        <v>0</v>
      </c>
      <c r="O49" s="49">
        <v>0</v>
      </c>
      <c r="Q49" s="49">
        <v>0</v>
      </c>
      <c r="R49" s="49">
        <v>0</v>
      </c>
      <c r="S49" s="49">
        <v>0</v>
      </c>
      <c r="T49" s="49">
        <v>0</v>
      </c>
    </row>
    <row r="50" spans="1:20" s="31" customFormat="1" ht="15.75" customHeight="1">
      <c r="A50" s="50" t="s">
        <v>41</v>
      </c>
      <c r="B50" s="50">
        <f t="shared" ref="B50:J50" si="9">SUM(B38:B49)</f>
        <v>0</v>
      </c>
      <c r="C50" s="50">
        <f t="shared" si="9"/>
        <v>0</v>
      </c>
      <c r="D50" s="50">
        <f t="shared" si="9"/>
        <v>1</v>
      </c>
      <c r="E50" s="50">
        <f t="shared" si="9"/>
        <v>0</v>
      </c>
      <c r="G50" s="50">
        <f t="shared" si="9"/>
        <v>1</v>
      </c>
      <c r="H50" s="50">
        <f t="shared" si="9"/>
        <v>0</v>
      </c>
      <c r="I50" s="50">
        <f t="shared" si="9"/>
        <v>0</v>
      </c>
      <c r="J50" s="50">
        <f t="shared" si="9"/>
        <v>0</v>
      </c>
      <c r="L50" s="50">
        <f t="shared" ref="L50:O50" si="10">SUM(L38:L49)</f>
        <v>1</v>
      </c>
      <c r="M50" s="50">
        <f t="shared" si="10"/>
        <v>0</v>
      </c>
      <c r="N50" s="50">
        <f t="shared" si="10"/>
        <v>0</v>
      </c>
      <c r="O50" s="50">
        <f t="shared" si="10"/>
        <v>0</v>
      </c>
      <c r="Q50" s="50">
        <f t="shared" ref="Q50:T50" si="11">SUM(Q38:Q49)</f>
        <v>0</v>
      </c>
      <c r="R50" s="50">
        <f t="shared" si="11"/>
        <v>0</v>
      </c>
      <c r="S50" s="50">
        <f t="shared" si="11"/>
        <v>0</v>
      </c>
      <c r="T50" s="50">
        <f t="shared" si="11"/>
        <v>0</v>
      </c>
    </row>
    <row r="51" spans="1:20" s="31" customFormat="1" ht="15.75" customHeight="1">
      <c r="A51" s="54"/>
    </row>
    <row r="52" spans="1:20" s="31" customFormat="1" ht="15.75" customHeight="1">
      <c r="A52" s="50" t="s">
        <v>42</v>
      </c>
      <c r="B52" s="50">
        <f t="shared" ref="B52:J52" si="12">SUM(B24+B37+B50)</f>
        <v>0</v>
      </c>
      <c r="C52" s="50">
        <f t="shared" si="12"/>
        <v>0</v>
      </c>
      <c r="D52" s="50">
        <f t="shared" si="12"/>
        <v>3</v>
      </c>
      <c r="E52" s="50">
        <f t="shared" si="12"/>
        <v>0</v>
      </c>
      <c r="F52" s="55"/>
      <c r="G52" s="50">
        <f t="shared" si="12"/>
        <v>4</v>
      </c>
      <c r="H52" s="50">
        <f t="shared" si="12"/>
        <v>0</v>
      </c>
      <c r="I52" s="50">
        <f t="shared" si="12"/>
        <v>5</v>
      </c>
      <c r="J52" s="50">
        <f t="shared" si="12"/>
        <v>0</v>
      </c>
      <c r="K52" s="55"/>
      <c r="L52" s="50">
        <f t="shared" ref="L52:O52" si="13">SUM(L24+L37+L50)</f>
        <v>4</v>
      </c>
      <c r="M52" s="50">
        <f t="shared" si="13"/>
        <v>0</v>
      </c>
      <c r="N52" s="50">
        <f t="shared" si="13"/>
        <v>3</v>
      </c>
      <c r="O52" s="50">
        <f t="shared" si="13"/>
        <v>0</v>
      </c>
      <c r="Q52" s="50">
        <f t="shared" ref="Q52:T52" si="14">SUM(Q24+Q37+Q50)</f>
        <v>0</v>
      </c>
      <c r="R52" s="50">
        <f t="shared" si="14"/>
        <v>0</v>
      </c>
      <c r="S52" s="50">
        <f t="shared" si="14"/>
        <v>0</v>
      </c>
      <c r="T52" s="50">
        <f t="shared" si="14"/>
        <v>0</v>
      </c>
    </row>
    <row r="53" spans="1:20" s="31" customFormat="1" ht="15.75" customHeight="1">
      <c r="A53" s="54"/>
    </row>
    <row r="54" spans="1:20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  <c r="Q54" s="80" t="s">
        <v>33</v>
      </c>
      <c r="R54" s="80"/>
      <c r="S54" s="80"/>
      <c r="T54" s="80"/>
    </row>
    <row r="55" spans="1:20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  <c r="Q55" s="82" t="s">
        <v>37</v>
      </c>
      <c r="R55" s="83"/>
      <c r="S55" s="81" t="s">
        <v>45</v>
      </c>
      <c r="T55" s="81"/>
    </row>
    <row r="56" spans="1:20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  <c r="Q56" s="42" t="s">
        <v>39</v>
      </c>
      <c r="R56" s="42" t="s">
        <v>40</v>
      </c>
      <c r="S56" s="42" t="str">
        <f>$B$10</f>
        <v>Adult</v>
      </c>
      <c r="T56" s="42" t="str">
        <f>$C$10</f>
        <v>Child</v>
      </c>
    </row>
    <row r="57" spans="1:20" s="31" customFormat="1" ht="15.75" customHeight="1">
      <c r="A57" s="54"/>
    </row>
    <row r="58" spans="1:20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  <c r="Q58" s="46">
        <v>0</v>
      </c>
      <c r="R58" s="46">
        <v>0</v>
      </c>
      <c r="S58" s="46">
        <v>0</v>
      </c>
      <c r="T58" s="46">
        <v>0</v>
      </c>
    </row>
    <row r="59" spans="1:20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1</v>
      </c>
      <c r="M59" s="48">
        <v>0</v>
      </c>
      <c r="N59" s="48">
        <v>0</v>
      </c>
      <c r="O59" s="48">
        <v>0</v>
      </c>
      <c r="Q59" s="48">
        <v>0</v>
      </c>
      <c r="R59" s="48">
        <v>0</v>
      </c>
      <c r="S59" s="48">
        <v>0</v>
      </c>
      <c r="T59" s="48">
        <v>0</v>
      </c>
    </row>
    <row r="60" spans="1:20" s="31" customFormat="1" ht="15.75" customHeight="1">
      <c r="A60" s="47">
        <f t="shared" ref="A60:A69" si="15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  <c r="Q60" s="48">
        <v>0</v>
      </c>
      <c r="R60" s="48">
        <v>0</v>
      </c>
      <c r="S60" s="48">
        <v>0</v>
      </c>
      <c r="T60" s="48">
        <v>0</v>
      </c>
    </row>
    <row r="61" spans="1:20" s="31" customFormat="1" ht="15.75" customHeight="1">
      <c r="A61" s="47">
        <f t="shared" si="15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  <c r="Q61" s="48">
        <v>0</v>
      </c>
      <c r="R61" s="48">
        <v>0</v>
      </c>
      <c r="S61" s="48">
        <v>0</v>
      </c>
      <c r="T61" s="48">
        <v>0</v>
      </c>
    </row>
    <row r="62" spans="1:20" s="31" customFormat="1" ht="15.75" customHeight="1">
      <c r="A62" s="47">
        <f t="shared" si="15"/>
        <v>0.6805555555555558</v>
      </c>
      <c r="B62" s="48">
        <v>2</v>
      </c>
      <c r="C62" s="48">
        <v>0</v>
      </c>
      <c r="D62" s="48">
        <v>0</v>
      </c>
      <c r="E62" s="48">
        <v>0</v>
      </c>
      <c r="G62" s="48">
        <v>1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  <c r="Q62" s="48">
        <v>0</v>
      </c>
      <c r="R62" s="48">
        <v>0</v>
      </c>
      <c r="S62" s="48">
        <v>0</v>
      </c>
      <c r="T62" s="48">
        <v>0</v>
      </c>
    </row>
    <row r="63" spans="1:20" s="31" customFormat="1" ht="15.75" customHeight="1">
      <c r="A63" s="47">
        <f t="shared" si="15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  <c r="Q63" s="48">
        <v>0</v>
      </c>
      <c r="R63" s="48">
        <v>0</v>
      </c>
      <c r="S63" s="48">
        <v>0</v>
      </c>
      <c r="T63" s="48">
        <v>0</v>
      </c>
    </row>
    <row r="64" spans="1:20" s="31" customFormat="1" ht="15.75" customHeight="1">
      <c r="A64" s="47">
        <f t="shared" si="15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  <c r="Q64" s="48">
        <v>0</v>
      </c>
      <c r="R64" s="48">
        <v>0</v>
      </c>
      <c r="S64" s="48">
        <v>0</v>
      </c>
      <c r="T64" s="48">
        <v>0</v>
      </c>
    </row>
    <row r="65" spans="1:20" s="31" customFormat="1" ht="15.75" customHeight="1">
      <c r="A65" s="47">
        <f t="shared" si="15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2</v>
      </c>
      <c r="M65" s="48">
        <v>0</v>
      </c>
      <c r="N65" s="48">
        <v>0</v>
      </c>
      <c r="O65" s="48">
        <v>0</v>
      </c>
      <c r="Q65" s="48">
        <v>0</v>
      </c>
      <c r="R65" s="48">
        <v>0</v>
      </c>
      <c r="S65" s="48">
        <v>0</v>
      </c>
      <c r="T65" s="48">
        <v>0</v>
      </c>
    </row>
    <row r="66" spans="1:20" s="31" customFormat="1" ht="15.75" customHeight="1">
      <c r="A66" s="47">
        <f t="shared" si="15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  <c r="Q66" s="48">
        <v>0</v>
      </c>
      <c r="R66" s="48">
        <v>0</v>
      </c>
      <c r="S66" s="48">
        <v>0</v>
      </c>
      <c r="T66" s="48">
        <v>0</v>
      </c>
    </row>
    <row r="67" spans="1:20" s="31" customFormat="1" ht="15.75" customHeight="1">
      <c r="A67" s="47">
        <f t="shared" si="15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  <c r="Q67" s="48">
        <v>0</v>
      </c>
      <c r="R67" s="48">
        <v>0</v>
      </c>
      <c r="S67" s="48">
        <v>0</v>
      </c>
      <c r="T67" s="48">
        <v>0</v>
      </c>
    </row>
    <row r="68" spans="1:20" s="31" customFormat="1" ht="15.75" customHeight="1">
      <c r="A68" s="47">
        <f t="shared" si="15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  <c r="Q68" s="48">
        <v>0</v>
      </c>
      <c r="R68" s="48">
        <v>0</v>
      </c>
      <c r="S68" s="48">
        <v>0</v>
      </c>
      <c r="T68" s="48">
        <v>0</v>
      </c>
    </row>
    <row r="69" spans="1:20" s="31" customFormat="1" ht="15.75" customHeight="1">
      <c r="A69" s="47">
        <f t="shared" si="15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  <c r="Q69" s="49">
        <v>0</v>
      </c>
      <c r="R69" s="49">
        <v>0</v>
      </c>
      <c r="S69" s="49">
        <v>0</v>
      </c>
      <c r="T69" s="49">
        <v>0</v>
      </c>
    </row>
    <row r="70" spans="1:20" s="31" customFormat="1" ht="15.75" customHeight="1">
      <c r="A70" s="50" t="s">
        <v>41</v>
      </c>
      <c r="B70" s="50">
        <f t="shared" ref="B70:J70" si="16">SUM(B58:B69)</f>
        <v>2</v>
      </c>
      <c r="C70" s="50">
        <f t="shared" si="16"/>
        <v>0</v>
      </c>
      <c r="D70" s="50">
        <f t="shared" si="16"/>
        <v>0</v>
      </c>
      <c r="E70" s="50">
        <f t="shared" si="16"/>
        <v>0</v>
      </c>
      <c r="G70" s="50">
        <f t="shared" si="16"/>
        <v>1</v>
      </c>
      <c r="H70" s="50">
        <f t="shared" si="16"/>
        <v>0</v>
      </c>
      <c r="I70" s="50">
        <f t="shared" si="16"/>
        <v>0</v>
      </c>
      <c r="J70" s="50">
        <f t="shared" si="16"/>
        <v>0</v>
      </c>
      <c r="L70" s="50">
        <f t="shared" ref="L70:O70" si="17">SUM(L58:L69)</f>
        <v>3</v>
      </c>
      <c r="M70" s="50">
        <f t="shared" si="17"/>
        <v>0</v>
      </c>
      <c r="N70" s="50">
        <f t="shared" si="17"/>
        <v>0</v>
      </c>
      <c r="O70" s="50">
        <f t="shared" si="17"/>
        <v>0</v>
      </c>
      <c r="Q70" s="50">
        <f t="shared" ref="Q70:T70" si="18">SUM(Q58:Q69)</f>
        <v>0</v>
      </c>
      <c r="R70" s="50">
        <f t="shared" si="18"/>
        <v>0</v>
      </c>
      <c r="S70" s="50">
        <f t="shared" si="18"/>
        <v>0</v>
      </c>
      <c r="T70" s="50">
        <f t="shared" si="18"/>
        <v>0</v>
      </c>
    </row>
    <row r="71" spans="1:20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1</v>
      </c>
      <c r="M71" s="46">
        <v>0</v>
      </c>
      <c r="N71" s="46">
        <v>0</v>
      </c>
      <c r="O71" s="46">
        <v>0</v>
      </c>
      <c r="Q71" s="46">
        <v>0</v>
      </c>
      <c r="R71" s="46">
        <v>0</v>
      </c>
      <c r="S71" s="46">
        <v>0</v>
      </c>
      <c r="T71" s="46">
        <v>0</v>
      </c>
    </row>
    <row r="72" spans="1:20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  <c r="Q72" s="48">
        <v>0</v>
      </c>
      <c r="R72" s="48">
        <v>0</v>
      </c>
      <c r="S72" s="48">
        <v>0</v>
      </c>
      <c r="T72" s="48">
        <v>0</v>
      </c>
    </row>
    <row r="73" spans="1:20" s="31" customFormat="1" ht="15.75" customHeight="1">
      <c r="A73" s="47">
        <f t="shared" ref="A73:A82" si="19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2</v>
      </c>
      <c r="H73" s="48">
        <v>0</v>
      </c>
      <c r="I73" s="48">
        <v>0</v>
      </c>
      <c r="J73" s="48">
        <v>0</v>
      </c>
      <c r="L73" s="48">
        <v>2</v>
      </c>
      <c r="M73" s="48">
        <v>0</v>
      </c>
      <c r="N73" s="48">
        <v>0</v>
      </c>
      <c r="O73" s="48">
        <v>0</v>
      </c>
      <c r="Q73" s="48">
        <v>0</v>
      </c>
      <c r="R73" s="48">
        <v>0</v>
      </c>
      <c r="S73" s="48">
        <v>0</v>
      </c>
      <c r="T73" s="48">
        <v>0</v>
      </c>
    </row>
    <row r="74" spans="1:20" s="31" customFormat="1" ht="15.75" customHeight="1">
      <c r="A74" s="47">
        <f t="shared" si="19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1</v>
      </c>
      <c r="M74" s="48">
        <v>0</v>
      </c>
      <c r="N74" s="48">
        <v>0</v>
      </c>
      <c r="O74" s="48">
        <v>0</v>
      </c>
      <c r="Q74" s="48">
        <v>0</v>
      </c>
      <c r="R74" s="48">
        <v>0</v>
      </c>
      <c r="S74" s="48">
        <v>0</v>
      </c>
      <c r="T74" s="48">
        <v>0</v>
      </c>
    </row>
    <row r="75" spans="1:20" s="53" customFormat="1" ht="15.75" customHeight="1">
      <c r="A75" s="47">
        <f t="shared" si="19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  <c r="Q75" s="48">
        <v>0</v>
      </c>
      <c r="R75" s="48">
        <v>0</v>
      </c>
      <c r="S75" s="48">
        <v>0</v>
      </c>
      <c r="T75" s="48">
        <v>0</v>
      </c>
    </row>
    <row r="76" spans="1:20" s="31" customFormat="1" ht="15.75" customHeight="1">
      <c r="A76" s="47">
        <f t="shared" si="19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1</v>
      </c>
      <c r="M76" s="48">
        <v>0</v>
      </c>
      <c r="N76" s="48">
        <v>0</v>
      </c>
      <c r="O76" s="48">
        <v>0</v>
      </c>
      <c r="Q76" s="48">
        <v>0</v>
      </c>
      <c r="R76" s="48">
        <v>0</v>
      </c>
      <c r="S76" s="48">
        <v>0</v>
      </c>
      <c r="T76" s="48">
        <v>0</v>
      </c>
    </row>
    <row r="77" spans="1:20" s="31" customFormat="1" ht="15.75" customHeight="1">
      <c r="A77" s="47">
        <f t="shared" si="19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  <c r="Q77" s="48">
        <v>0</v>
      </c>
      <c r="R77" s="48">
        <v>0</v>
      </c>
      <c r="S77" s="48">
        <v>0</v>
      </c>
      <c r="T77" s="48">
        <v>0</v>
      </c>
    </row>
    <row r="78" spans="1:20" s="31" customFormat="1" ht="15.75" customHeight="1">
      <c r="A78" s="47">
        <f t="shared" si="19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  <c r="Q78" s="48">
        <v>0</v>
      </c>
      <c r="R78" s="48">
        <v>0</v>
      </c>
      <c r="S78" s="48">
        <v>0</v>
      </c>
      <c r="T78" s="48">
        <v>0</v>
      </c>
    </row>
    <row r="79" spans="1:20" s="31" customFormat="1" ht="15.75" customHeight="1">
      <c r="A79" s="47">
        <f t="shared" si="19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  <c r="Q79" s="48">
        <v>0</v>
      </c>
      <c r="R79" s="48">
        <v>0</v>
      </c>
      <c r="S79" s="48">
        <v>0</v>
      </c>
      <c r="T79" s="48">
        <v>0</v>
      </c>
    </row>
    <row r="80" spans="1:20" s="31" customFormat="1" ht="15.75" customHeight="1">
      <c r="A80" s="47">
        <f t="shared" si="19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1</v>
      </c>
      <c r="M80" s="48">
        <v>0</v>
      </c>
      <c r="N80" s="48">
        <v>0</v>
      </c>
      <c r="O80" s="48">
        <v>0</v>
      </c>
      <c r="Q80" s="48">
        <v>0</v>
      </c>
      <c r="R80" s="48">
        <v>0</v>
      </c>
      <c r="S80" s="48">
        <v>0</v>
      </c>
      <c r="T80" s="48">
        <v>0</v>
      </c>
    </row>
    <row r="81" spans="1:20" s="31" customFormat="1" ht="15.75" customHeight="1">
      <c r="A81" s="47">
        <f t="shared" si="19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  <c r="Q81" s="48">
        <v>0</v>
      </c>
      <c r="R81" s="48">
        <v>0</v>
      </c>
      <c r="S81" s="48">
        <v>0</v>
      </c>
      <c r="T81" s="48">
        <v>0</v>
      </c>
    </row>
    <row r="82" spans="1:20" s="31" customFormat="1" ht="15.75" customHeight="1">
      <c r="A82" s="47">
        <f t="shared" si="19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1</v>
      </c>
      <c r="O82" s="49">
        <v>0</v>
      </c>
      <c r="Q82" s="49">
        <v>0</v>
      </c>
      <c r="R82" s="49">
        <v>0</v>
      </c>
      <c r="S82" s="49">
        <v>0</v>
      </c>
      <c r="T82" s="49">
        <v>0</v>
      </c>
    </row>
    <row r="83" spans="1:20" s="31" customFormat="1" ht="15.75" customHeight="1">
      <c r="A83" s="50" t="s">
        <v>41</v>
      </c>
      <c r="B83" s="50">
        <f t="shared" ref="B83:J83" si="20">SUM(B71:B82)</f>
        <v>0</v>
      </c>
      <c r="C83" s="50">
        <f t="shared" si="20"/>
        <v>0</v>
      </c>
      <c r="D83" s="50">
        <f t="shared" si="20"/>
        <v>0</v>
      </c>
      <c r="E83" s="50">
        <f t="shared" si="20"/>
        <v>0</v>
      </c>
      <c r="G83" s="50">
        <f t="shared" si="20"/>
        <v>2</v>
      </c>
      <c r="H83" s="50">
        <f t="shared" si="20"/>
        <v>0</v>
      </c>
      <c r="I83" s="50">
        <f t="shared" si="20"/>
        <v>0</v>
      </c>
      <c r="J83" s="50">
        <f t="shared" si="20"/>
        <v>0</v>
      </c>
      <c r="L83" s="50">
        <f t="shared" ref="L83:O83" si="21">SUM(L71:L82)</f>
        <v>6</v>
      </c>
      <c r="M83" s="50">
        <f t="shared" si="21"/>
        <v>0</v>
      </c>
      <c r="N83" s="50">
        <f t="shared" si="21"/>
        <v>1</v>
      </c>
      <c r="O83" s="50">
        <f t="shared" si="21"/>
        <v>0</v>
      </c>
      <c r="Q83" s="50">
        <f t="shared" ref="Q83:T83" si="22">SUM(Q71:Q82)</f>
        <v>0</v>
      </c>
      <c r="R83" s="50">
        <f t="shared" si="22"/>
        <v>0</v>
      </c>
      <c r="S83" s="50">
        <f t="shared" si="22"/>
        <v>0</v>
      </c>
      <c r="T83" s="50">
        <f t="shared" si="22"/>
        <v>0</v>
      </c>
    </row>
    <row r="84" spans="1:20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1</v>
      </c>
      <c r="J84" s="46">
        <v>0</v>
      </c>
      <c r="L84" s="46">
        <v>0</v>
      </c>
      <c r="M84" s="46">
        <v>0</v>
      </c>
      <c r="N84" s="46">
        <v>1</v>
      </c>
      <c r="O84" s="46">
        <v>0</v>
      </c>
      <c r="Q84" s="46">
        <v>0</v>
      </c>
      <c r="R84" s="46">
        <v>0</v>
      </c>
      <c r="S84" s="46">
        <v>0</v>
      </c>
      <c r="T84" s="46">
        <v>0</v>
      </c>
    </row>
    <row r="85" spans="1:20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1</v>
      </c>
      <c r="H85" s="48">
        <v>0</v>
      </c>
      <c r="I85" s="48">
        <v>0</v>
      </c>
      <c r="J85" s="48">
        <v>0</v>
      </c>
      <c r="L85" s="48">
        <v>1</v>
      </c>
      <c r="M85" s="48">
        <v>0</v>
      </c>
      <c r="N85" s="48">
        <v>0</v>
      </c>
      <c r="O85" s="48">
        <v>0</v>
      </c>
      <c r="Q85" s="48">
        <v>0</v>
      </c>
      <c r="R85" s="48">
        <v>0</v>
      </c>
      <c r="S85" s="48">
        <v>0</v>
      </c>
      <c r="T85" s="48">
        <v>0</v>
      </c>
    </row>
    <row r="86" spans="1:20" s="31" customFormat="1" ht="15.75" customHeight="1">
      <c r="A86" s="47">
        <f t="shared" ref="A86:A95" si="23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  <c r="Q86" s="48">
        <v>0</v>
      </c>
      <c r="R86" s="48">
        <v>0</v>
      </c>
      <c r="S86" s="48">
        <v>0</v>
      </c>
      <c r="T86" s="48">
        <v>0</v>
      </c>
    </row>
    <row r="87" spans="1:20" s="31" customFormat="1" ht="15.75" customHeight="1">
      <c r="A87" s="47">
        <f t="shared" si="23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1</v>
      </c>
      <c r="O87" s="48">
        <v>0</v>
      </c>
      <c r="Q87" s="48">
        <v>0</v>
      </c>
      <c r="R87" s="48">
        <v>0</v>
      </c>
      <c r="S87" s="48">
        <v>0</v>
      </c>
      <c r="T87" s="48">
        <v>0</v>
      </c>
    </row>
    <row r="88" spans="1:20" s="31" customFormat="1" ht="15.75" customHeight="1">
      <c r="A88" s="47">
        <f t="shared" si="23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  <c r="Q88" s="48">
        <v>0</v>
      </c>
      <c r="R88" s="48">
        <v>0</v>
      </c>
      <c r="S88" s="48">
        <v>0</v>
      </c>
      <c r="T88" s="48">
        <v>0</v>
      </c>
    </row>
    <row r="89" spans="1:20" s="31" customFormat="1" ht="15.75" customHeight="1">
      <c r="A89" s="47">
        <f t="shared" si="23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1</v>
      </c>
      <c r="J89" s="48">
        <v>0</v>
      </c>
      <c r="L89" s="48">
        <v>0</v>
      </c>
      <c r="M89" s="48">
        <v>0</v>
      </c>
      <c r="N89" s="48">
        <v>1</v>
      </c>
      <c r="O89" s="48">
        <v>0</v>
      </c>
      <c r="Q89" s="48">
        <v>0</v>
      </c>
      <c r="R89" s="48">
        <v>0</v>
      </c>
      <c r="S89" s="48">
        <v>0</v>
      </c>
      <c r="T89" s="48">
        <v>0</v>
      </c>
    </row>
    <row r="90" spans="1:20" s="31" customFormat="1" ht="15.75" customHeight="1">
      <c r="A90" s="47">
        <f t="shared" si="23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1</v>
      </c>
      <c r="M90" s="48">
        <v>0</v>
      </c>
      <c r="N90" s="48">
        <v>0</v>
      </c>
      <c r="O90" s="48">
        <v>0</v>
      </c>
      <c r="Q90" s="48">
        <v>0</v>
      </c>
      <c r="R90" s="48">
        <v>0</v>
      </c>
      <c r="S90" s="48">
        <v>0</v>
      </c>
      <c r="T90" s="48">
        <v>0</v>
      </c>
    </row>
    <row r="91" spans="1:20" s="31" customFormat="1" ht="15.75" customHeight="1">
      <c r="A91" s="47">
        <f t="shared" si="23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1</v>
      </c>
      <c r="M91" s="48">
        <v>0</v>
      </c>
      <c r="N91" s="48">
        <v>0</v>
      </c>
      <c r="O91" s="48">
        <v>0</v>
      </c>
      <c r="Q91" s="48">
        <v>0</v>
      </c>
      <c r="R91" s="48">
        <v>0</v>
      </c>
      <c r="S91" s="48">
        <v>0</v>
      </c>
      <c r="T91" s="48">
        <v>0</v>
      </c>
    </row>
    <row r="92" spans="1:20" s="31" customFormat="1" ht="15.75" customHeight="1">
      <c r="A92" s="47">
        <f t="shared" si="23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  <c r="Q92" s="48">
        <v>0</v>
      </c>
      <c r="R92" s="48">
        <v>0</v>
      </c>
      <c r="S92" s="48">
        <v>0</v>
      </c>
      <c r="T92" s="48">
        <v>0</v>
      </c>
    </row>
    <row r="93" spans="1:20" s="31" customFormat="1" ht="15.75" customHeight="1">
      <c r="A93" s="47">
        <f t="shared" si="23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1</v>
      </c>
      <c r="M93" s="48">
        <v>0</v>
      </c>
      <c r="N93" s="48">
        <v>0</v>
      </c>
      <c r="O93" s="48">
        <v>0</v>
      </c>
      <c r="Q93" s="48">
        <v>0</v>
      </c>
      <c r="R93" s="48">
        <v>0</v>
      </c>
      <c r="S93" s="48">
        <v>0</v>
      </c>
      <c r="T93" s="48">
        <v>0</v>
      </c>
    </row>
    <row r="94" spans="1:20" s="31" customFormat="1" ht="15.75" customHeight="1">
      <c r="A94" s="47">
        <f t="shared" si="23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  <c r="Q94" s="48">
        <v>0</v>
      </c>
      <c r="R94" s="48">
        <v>0</v>
      </c>
      <c r="S94" s="48">
        <v>0</v>
      </c>
      <c r="T94" s="48">
        <v>0</v>
      </c>
    </row>
    <row r="95" spans="1:20" s="31" customFormat="1" ht="15.75" customHeight="1">
      <c r="A95" s="47">
        <f t="shared" si="23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  <c r="Q95" s="49">
        <v>0</v>
      </c>
      <c r="R95" s="49">
        <v>0</v>
      </c>
      <c r="S95" s="49">
        <v>1</v>
      </c>
      <c r="T95" s="49">
        <v>0</v>
      </c>
    </row>
    <row r="96" spans="1:20" s="31" customFormat="1" ht="15.75" customHeight="1">
      <c r="A96" s="50" t="s">
        <v>41</v>
      </c>
      <c r="B96" s="50">
        <f t="shared" ref="B96:J96" si="24">SUM(B84:B95)</f>
        <v>0</v>
      </c>
      <c r="C96" s="50">
        <f t="shared" si="24"/>
        <v>0</v>
      </c>
      <c r="D96" s="50">
        <f t="shared" si="24"/>
        <v>0</v>
      </c>
      <c r="E96" s="50">
        <f t="shared" si="24"/>
        <v>0</v>
      </c>
      <c r="G96" s="50">
        <f t="shared" si="24"/>
        <v>1</v>
      </c>
      <c r="H96" s="50">
        <f t="shared" si="24"/>
        <v>0</v>
      </c>
      <c r="I96" s="50">
        <f t="shared" si="24"/>
        <v>2</v>
      </c>
      <c r="J96" s="50">
        <f t="shared" si="24"/>
        <v>0</v>
      </c>
      <c r="L96" s="50">
        <f t="shared" ref="L96:O96" si="25">SUM(L84:L95)</f>
        <v>4</v>
      </c>
      <c r="M96" s="50">
        <f t="shared" si="25"/>
        <v>0</v>
      </c>
      <c r="N96" s="50">
        <f t="shared" si="25"/>
        <v>3</v>
      </c>
      <c r="O96" s="50">
        <f t="shared" si="25"/>
        <v>0</v>
      </c>
      <c r="Q96" s="50">
        <f t="shared" ref="Q96:T96" si="26">SUM(Q84:Q95)</f>
        <v>0</v>
      </c>
      <c r="R96" s="50">
        <f t="shared" si="26"/>
        <v>0</v>
      </c>
      <c r="S96" s="50">
        <f t="shared" si="26"/>
        <v>1</v>
      </c>
      <c r="T96" s="50">
        <f t="shared" si="26"/>
        <v>0</v>
      </c>
    </row>
    <row r="97" spans="1:20" s="31" customFormat="1" ht="15.75" customHeight="1">
      <c r="A97" s="54"/>
    </row>
    <row r="98" spans="1:20" s="31" customFormat="1" ht="15.75" customHeight="1">
      <c r="A98" s="50" t="s">
        <v>42</v>
      </c>
      <c r="B98" s="50">
        <f t="shared" ref="B98:J98" si="27">SUM(B70+B83+B96)</f>
        <v>2</v>
      </c>
      <c r="C98" s="50">
        <f t="shared" si="27"/>
        <v>0</v>
      </c>
      <c r="D98" s="50">
        <f t="shared" si="27"/>
        <v>0</v>
      </c>
      <c r="E98" s="50">
        <f t="shared" si="27"/>
        <v>0</v>
      </c>
      <c r="G98" s="50">
        <f t="shared" si="27"/>
        <v>4</v>
      </c>
      <c r="H98" s="50">
        <f t="shared" si="27"/>
        <v>0</v>
      </c>
      <c r="I98" s="50">
        <f t="shared" si="27"/>
        <v>2</v>
      </c>
      <c r="J98" s="50">
        <f t="shared" si="27"/>
        <v>0</v>
      </c>
      <c r="L98" s="50">
        <f t="shared" ref="L98:O98" si="28">SUM(L70+L83+L96)</f>
        <v>13</v>
      </c>
      <c r="M98" s="50">
        <f t="shared" si="28"/>
        <v>0</v>
      </c>
      <c r="N98" s="50">
        <f t="shared" si="28"/>
        <v>4</v>
      </c>
      <c r="O98" s="50">
        <f t="shared" si="28"/>
        <v>0</v>
      </c>
      <c r="Q98" s="50">
        <f t="shared" ref="Q98:T98" si="29">SUM(Q70+Q83+Q96)</f>
        <v>0</v>
      </c>
      <c r="R98" s="50">
        <f t="shared" si="29"/>
        <v>0</v>
      </c>
      <c r="S98" s="50">
        <f t="shared" si="29"/>
        <v>1</v>
      </c>
      <c r="T98" s="50">
        <f t="shared" si="29"/>
        <v>0</v>
      </c>
    </row>
    <row r="99" spans="1:20" s="31" customFormat="1" ht="15.75" customHeight="1">
      <c r="A99" s="54"/>
    </row>
    <row r="100" spans="1:20" s="56" customFormat="1" ht="15.75" customHeight="1">
      <c r="A100" s="50" t="s">
        <v>43</v>
      </c>
      <c r="B100" s="50">
        <f t="shared" ref="B100:J100" si="30">B52+B98</f>
        <v>2</v>
      </c>
      <c r="C100" s="50">
        <f t="shared" si="30"/>
        <v>0</v>
      </c>
      <c r="D100" s="50">
        <f t="shared" si="30"/>
        <v>3</v>
      </c>
      <c r="E100" s="50">
        <f t="shared" si="30"/>
        <v>0</v>
      </c>
      <c r="G100" s="50">
        <f t="shared" si="30"/>
        <v>8</v>
      </c>
      <c r="H100" s="50">
        <f t="shared" si="30"/>
        <v>0</v>
      </c>
      <c r="I100" s="50">
        <f t="shared" si="30"/>
        <v>7</v>
      </c>
      <c r="J100" s="50">
        <f t="shared" si="30"/>
        <v>0</v>
      </c>
      <c r="L100" s="50">
        <f t="shared" ref="L100:O100" si="31">L52+L98</f>
        <v>17</v>
      </c>
      <c r="M100" s="50">
        <f t="shared" si="31"/>
        <v>0</v>
      </c>
      <c r="N100" s="50">
        <f t="shared" si="31"/>
        <v>7</v>
      </c>
      <c r="O100" s="50">
        <f t="shared" si="31"/>
        <v>0</v>
      </c>
      <c r="Q100" s="50">
        <f t="shared" ref="Q100:T100" si="32">Q52+Q98</f>
        <v>0</v>
      </c>
      <c r="R100" s="50">
        <f t="shared" si="32"/>
        <v>0</v>
      </c>
      <c r="S100" s="50">
        <f t="shared" si="32"/>
        <v>1</v>
      </c>
      <c r="T100" s="50">
        <f t="shared" si="32"/>
        <v>0</v>
      </c>
    </row>
    <row r="101" spans="1:20" s="31" customFormat="1" ht="15.75" customHeight="1">
      <c r="A101" s="56"/>
    </row>
    <row r="102" spans="1:20" s="31" customFormat="1" ht="15.75" customHeight="1">
      <c r="A102" s="54"/>
    </row>
    <row r="103" spans="1:20" s="31" customFormat="1" ht="15.75" customHeight="1">
      <c r="A103" s="54"/>
    </row>
    <row r="104" spans="1:20" s="31" customFormat="1" ht="15.75" customHeight="1">
      <c r="A104" s="54"/>
    </row>
    <row r="105" spans="1:20" s="31" customFormat="1" ht="15.75" customHeight="1">
      <c r="A105" s="54"/>
    </row>
    <row r="106" spans="1:20" s="31" customFormat="1" ht="15.75" customHeight="1">
      <c r="A106" s="56"/>
    </row>
    <row r="107" spans="1:20" s="31" customFormat="1" ht="15.75" customHeight="1">
      <c r="A107" s="54"/>
    </row>
    <row r="108" spans="1:20" s="31" customFormat="1" ht="15.75" customHeight="1">
      <c r="A108" s="54"/>
    </row>
    <row r="109" spans="1:20" s="31" customFormat="1" ht="15.75" customHeight="1">
      <c r="A109" s="54"/>
    </row>
    <row r="110" spans="1:20" s="31" customFormat="1" ht="15.75" customHeight="1">
      <c r="A110" s="54"/>
    </row>
    <row r="111" spans="1:20" s="31" customFormat="1" ht="15.75" customHeight="1">
      <c r="A111" s="56"/>
    </row>
    <row r="112" spans="1:20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8">
    <mergeCell ref="B54:E54"/>
    <mergeCell ref="G54:J54"/>
    <mergeCell ref="L54:O54"/>
    <mergeCell ref="Q54:T54"/>
    <mergeCell ref="B55:C55"/>
    <mergeCell ref="D55:E55"/>
    <mergeCell ref="G55:H55"/>
    <mergeCell ref="I55:J55"/>
    <mergeCell ref="L55:M55"/>
    <mergeCell ref="N55:O55"/>
    <mergeCell ref="Q55:R55"/>
    <mergeCell ref="S55:T55"/>
    <mergeCell ref="Q8:T8"/>
    <mergeCell ref="B9:C9"/>
    <mergeCell ref="D9:E9"/>
    <mergeCell ref="G9:H9"/>
    <mergeCell ref="I9:J9"/>
    <mergeCell ref="L9:M9"/>
    <mergeCell ref="N9:O9"/>
    <mergeCell ref="Q9:R9"/>
    <mergeCell ref="S9:T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3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35</v>
      </c>
      <c r="H9" s="83"/>
      <c r="I9" s="81" t="s">
        <v>36</v>
      </c>
      <c r="J9" s="81"/>
      <c r="K9" s="40"/>
      <c r="L9" s="82" t="s">
        <v>37</v>
      </c>
      <c r="M9" s="83"/>
      <c r="N9" s="81" t="s">
        <v>45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1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1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0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1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1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1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1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1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1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1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2</v>
      </c>
      <c r="H52" s="50">
        <f t="shared" si="9"/>
        <v>0</v>
      </c>
      <c r="I52" s="50">
        <f t="shared" si="9"/>
        <v>0</v>
      </c>
      <c r="J52" s="50">
        <f t="shared" si="9"/>
        <v>0</v>
      </c>
      <c r="K52" s="55"/>
      <c r="L52" s="50">
        <f t="shared" ref="L52:O52" si="10">SUM(L24+L37+L50)</f>
        <v>0</v>
      </c>
      <c r="M52" s="50">
        <f t="shared" si="10"/>
        <v>0</v>
      </c>
      <c r="N52" s="50">
        <f t="shared" si="10"/>
        <v>1</v>
      </c>
      <c r="O52" s="50">
        <f t="shared" si="10"/>
        <v>0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35</v>
      </c>
      <c r="H55" s="83"/>
      <c r="I55" s="81" t="s">
        <v>36</v>
      </c>
      <c r="J55" s="81"/>
      <c r="K55" s="40"/>
      <c r="L55" s="82" t="s">
        <v>37</v>
      </c>
      <c r="M55" s="83"/>
      <c r="N55" s="81" t="s">
        <v>45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1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1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2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1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2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1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1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3</v>
      </c>
      <c r="C70" s="50">
        <f t="shared" si="12"/>
        <v>0</v>
      </c>
      <c r="D70" s="50">
        <f t="shared" si="12"/>
        <v>2</v>
      </c>
      <c r="E70" s="50">
        <f t="shared" si="12"/>
        <v>0</v>
      </c>
      <c r="G70" s="50">
        <f t="shared" si="12"/>
        <v>0</v>
      </c>
      <c r="H70" s="50">
        <f t="shared" si="12"/>
        <v>0</v>
      </c>
      <c r="I70" s="50">
        <f t="shared" si="12"/>
        <v>1</v>
      </c>
      <c r="J70" s="50">
        <f t="shared" si="12"/>
        <v>0</v>
      </c>
      <c r="L70" s="50">
        <f t="shared" ref="L70:O70" si="13">SUM(L58:L69)</f>
        <v>2</v>
      </c>
      <c r="M70" s="50">
        <f t="shared" si="13"/>
        <v>0</v>
      </c>
      <c r="N70" s="50">
        <f t="shared" si="13"/>
        <v>1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1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0</v>
      </c>
      <c r="C83" s="50">
        <f t="shared" si="15"/>
        <v>0</v>
      </c>
      <c r="D83" s="50">
        <f t="shared" si="15"/>
        <v>1</v>
      </c>
      <c r="E83" s="50">
        <f t="shared" si="15"/>
        <v>0</v>
      </c>
      <c r="G83" s="50">
        <f t="shared" si="15"/>
        <v>0</v>
      </c>
      <c r="H83" s="50">
        <f t="shared" si="15"/>
        <v>0</v>
      </c>
      <c r="I83" s="50">
        <f t="shared" si="15"/>
        <v>0</v>
      </c>
      <c r="J83" s="50">
        <f t="shared" si="15"/>
        <v>0</v>
      </c>
      <c r="L83" s="50">
        <f t="shared" ref="L83:O83" si="16">SUM(L71:L82)</f>
        <v>0</v>
      </c>
      <c r="M83" s="50">
        <f t="shared" si="16"/>
        <v>0</v>
      </c>
      <c r="N83" s="50">
        <f t="shared" si="16"/>
        <v>0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4.25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2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1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1</v>
      </c>
      <c r="C93" s="48">
        <v>0</v>
      </c>
      <c r="D93" s="48">
        <v>1</v>
      </c>
      <c r="E93" s="48">
        <v>0</v>
      </c>
      <c r="G93" s="48">
        <v>1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1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1</v>
      </c>
      <c r="C96" s="50">
        <f t="shared" si="18"/>
        <v>0</v>
      </c>
      <c r="D96" s="50">
        <f t="shared" si="18"/>
        <v>2</v>
      </c>
      <c r="E96" s="50">
        <f t="shared" si="18"/>
        <v>0</v>
      </c>
      <c r="G96" s="50">
        <f t="shared" si="18"/>
        <v>3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0</v>
      </c>
      <c r="M96" s="50">
        <f t="shared" si="19"/>
        <v>0</v>
      </c>
      <c r="N96" s="50">
        <f t="shared" si="19"/>
        <v>1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4</v>
      </c>
      <c r="C98" s="50">
        <f t="shared" si="20"/>
        <v>0</v>
      </c>
      <c r="D98" s="50">
        <f t="shared" si="20"/>
        <v>5</v>
      </c>
      <c r="E98" s="50">
        <f t="shared" si="20"/>
        <v>0</v>
      </c>
      <c r="G98" s="50">
        <f t="shared" si="20"/>
        <v>3</v>
      </c>
      <c r="H98" s="50">
        <f t="shared" si="20"/>
        <v>0</v>
      </c>
      <c r="I98" s="50">
        <f t="shared" si="20"/>
        <v>1</v>
      </c>
      <c r="J98" s="50">
        <f t="shared" si="20"/>
        <v>0</v>
      </c>
      <c r="L98" s="50">
        <f t="shared" ref="L98:O98" si="21">SUM(L70+L83+L96)</f>
        <v>2</v>
      </c>
      <c r="M98" s="50">
        <f t="shared" si="21"/>
        <v>0</v>
      </c>
      <c r="N98" s="50">
        <f t="shared" si="21"/>
        <v>2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5</v>
      </c>
      <c r="C100" s="50">
        <f t="shared" si="22"/>
        <v>0</v>
      </c>
      <c r="D100" s="50">
        <f t="shared" si="22"/>
        <v>5</v>
      </c>
      <c r="E100" s="50">
        <f t="shared" si="22"/>
        <v>0</v>
      </c>
      <c r="G100" s="50">
        <f t="shared" si="22"/>
        <v>5</v>
      </c>
      <c r="H100" s="50">
        <f t="shared" si="22"/>
        <v>0</v>
      </c>
      <c r="I100" s="50">
        <f t="shared" si="22"/>
        <v>1</v>
      </c>
      <c r="J100" s="50">
        <f t="shared" si="22"/>
        <v>0</v>
      </c>
      <c r="L100" s="50">
        <f t="shared" ref="L100:O100" si="23">L52+L98</f>
        <v>2</v>
      </c>
      <c r="M100" s="50">
        <f t="shared" si="23"/>
        <v>0</v>
      </c>
      <c r="N100" s="50">
        <f t="shared" si="23"/>
        <v>3</v>
      </c>
      <c r="O100" s="50">
        <f t="shared" si="23"/>
        <v>0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4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0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1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1</v>
      </c>
      <c r="M50" s="50">
        <f t="shared" si="8"/>
        <v>0</v>
      </c>
      <c r="N50" s="50">
        <f t="shared" si="8"/>
        <v>0</v>
      </c>
      <c r="O50" s="50">
        <f t="shared" si="8"/>
        <v>0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0</v>
      </c>
      <c r="H52" s="50">
        <f t="shared" si="9"/>
        <v>0</v>
      </c>
      <c r="I52" s="50">
        <f t="shared" si="9"/>
        <v>0</v>
      </c>
      <c r="J52" s="50">
        <f t="shared" si="9"/>
        <v>0</v>
      </c>
      <c r="K52" s="55"/>
      <c r="L52" s="50">
        <f t="shared" ref="L52:O52" si="10">SUM(L24+L37+L50)</f>
        <v>1</v>
      </c>
      <c r="M52" s="50">
        <f t="shared" si="10"/>
        <v>0</v>
      </c>
      <c r="N52" s="50">
        <f t="shared" si="10"/>
        <v>0</v>
      </c>
      <c r="O52" s="50">
        <f t="shared" si="10"/>
        <v>0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1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1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1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1</v>
      </c>
      <c r="H66" s="48">
        <v>1</v>
      </c>
      <c r="I66" s="48">
        <v>0</v>
      </c>
      <c r="J66" s="48">
        <v>0</v>
      </c>
      <c r="L66" s="48">
        <v>1</v>
      </c>
      <c r="M66" s="48">
        <v>1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1</v>
      </c>
      <c r="E68" s="48">
        <v>3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1</v>
      </c>
      <c r="E70" s="50">
        <f t="shared" si="12"/>
        <v>3</v>
      </c>
      <c r="G70" s="50">
        <f t="shared" si="12"/>
        <v>1</v>
      </c>
      <c r="H70" s="50">
        <f t="shared" si="12"/>
        <v>2</v>
      </c>
      <c r="I70" s="50">
        <f t="shared" si="12"/>
        <v>0</v>
      </c>
      <c r="J70" s="50">
        <f t="shared" si="12"/>
        <v>0</v>
      </c>
      <c r="L70" s="50">
        <f t="shared" ref="L70:O70" si="13">SUM(L58:L69)</f>
        <v>1</v>
      </c>
      <c r="M70" s="50">
        <f t="shared" si="13"/>
        <v>1</v>
      </c>
      <c r="N70" s="50">
        <f t="shared" si="13"/>
        <v>2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2</v>
      </c>
      <c r="J71" s="46">
        <v>0</v>
      </c>
      <c r="L71" s="46">
        <v>0</v>
      </c>
      <c r="M71" s="46">
        <v>0</v>
      </c>
      <c r="N71" s="46">
        <v>2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1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0</v>
      </c>
      <c r="C83" s="50">
        <f t="shared" si="15"/>
        <v>0</v>
      </c>
      <c r="D83" s="50">
        <f t="shared" si="15"/>
        <v>0</v>
      </c>
      <c r="E83" s="50">
        <f t="shared" si="15"/>
        <v>0</v>
      </c>
      <c r="G83" s="50">
        <f t="shared" si="15"/>
        <v>0</v>
      </c>
      <c r="H83" s="50">
        <f t="shared" si="15"/>
        <v>0</v>
      </c>
      <c r="I83" s="50">
        <f t="shared" si="15"/>
        <v>2</v>
      </c>
      <c r="J83" s="50">
        <f t="shared" si="15"/>
        <v>0</v>
      </c>
      <c r="L83" s="50">
        <f t="shared" ref="L83:O83" si="16">SUM(L71:L82)</f>
        <v>0</v>
      </c>
      <c r="M83" s="50">
        <f t="shared" si="16"/>
        <v>1</v>
      </c>
      <c r="N83" s="50">
        <f t="shared" si="16"/>
        <v>2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1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1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0</v>
      </c>
      <c r="D96" s="50">
        <f t="shared" si="18"/>
        <v>0</v>
      </c>
      <c r="E96" s="50">
        <f t="shared" si="18"/>
        <v>0</v>
      </c>
      <c r="G96" s="50">
        <f t="shared" si="18"/>
        <v>0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1</v>
      </c>
      <c r="M96" s="50">
        <f t="shared" si="19"/>
        <v>0</v>
      </c>
      <c r="N96" s="50">
        <f t="shared" si="19"/>
        <v>1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0</v>
      </c>
      <c r="C98" s="50">
        <f t="shared" si="20"/>
        <v>0</v>
      </c>
      <c r="D98" s="50">
        <f t="shared" si="20"/>
        <v>1</v>
      </c>
      <c r="E98" s="50">
        <f t="shared" si="20"/>
        <v>3</v>
      </c>
      <c r="G98" s="50">
        <f t="shared" si="20"/>
        <v>1</v>
      </c>
      <c r="H98" s="50">
        <f t="shared" si="20"/>
        <v>2</v>
      </c>
      <c r="I98" s="50">
        <f t="shared" si="20"/>
        <v>2</v>
      </c>
      <c r="J98" s="50">
        <f t="shared" si="20"/>
        <v>0</v>
      </c>
      <c r="L98" s="50">
        <f t="shared" ref="L98:O98" si="21">SUM(L70+L83+L96)</f>
        <v>2</v>
      </c>
      <c r="M98" s="50">
        <f t="shared" si="21"/>
        <v>2</v>
      </c>
      <c r="N98" s="50">
        <f t="shared" si="21"/>
        <v>5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0</v>
      </c>
      <c r="C100" s="50">
        <f t="shared" si="22"/>
        <v>0</v>
      </c>
      <c r="D100" s="50">
        <f t="shared" si="22"/>
        <v>1</v>
      </c>
      <c r="E100" s="50">
        <f t="shared" si="22"/>
        <v>3</v>
      </c>
      <c r="G100" s="50">
        <f t="shared" si="22"/>
        <v>1</v>
      </c>
      <c r="H100" s="50">
        <f t="shared" si="22"/>
        <v>2</v>
      </c>
      <c r="I100" s="50">
        <f t="shared" si="22"/>
        <v>2</v>
      </c>
      <c r="J100" s="50">
        <f t="shared" si="22"/>
        <v>0</v>
      </c>
      <c r="L100" s="50">
        <f t="shared" ref="L100:O100" si="23">L52+L98</f>
        <v>3</v>
      </c>
      <c r="M100" s="50">
        <f t="shared" si="23"/>
        <v>2</v>
      </c>
      <c r="N100" s="50">
        <f t="shared" si="23"/>
        <v>5</v>
      </c>
      <c r="O100" s="50">
        <f t="shared" si="23"/>
        <v>0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" width="3.28515625" style="29" customWidth="1"/>
    <col min="17" max="20" width="10.28515625" style="29" customWidth="1"/>
    <col min="21" max="16384" width="8.85546875" style="29"/>
  </cols>
  <sheetData>
    <row r="1" spans="1:20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31"/>
      <c r="P1" s="31"/>
      <c r="Q1" s="31"/>
      <c r="R1" s="27"/>
      <c r="S1" s="27"/>
      <c r="T1" s="28"/>
    </row>
    <row r="2" spans="1:20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1"/>
      <c r="P2" s="31"/>
      <c r="Q2" s="31"/>
      <c r="R2" s="31"/>
      <c r="S2" s="31"/>
      <c r="T2" s="34"/>
    </row>
    <row r="3" spans="1:20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6"/>
      <c r="P3" s="31"/>
      <c r="Q3" s="31"/>
      <c r="R3" s="31"/>
      <c r="S3" s="31"/>
      <c r="T3" s="34"/>
    </row>
    <row r="4" spans="1:20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8"/>
      <c r="P4" s="31"/>
      <c r="Q4" s="31"/>
      <c r="R4" s="31"/>
      <c r="S4" s="31"/>
      <c r="T4" s="34"/>
    </row>
    <row r="5" spans="1:20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5</v>
      </c>
      <c r="L5" s="78"/>
      <c r="M5" s="78"/>
      <c r="N5" s="31"/>
      <c r="O5" s="31"/>
      <c r="P5" s="31"/>
      <c r="Q5" s="31"/>
      <c r="R5" s="31"/>
      <c r="S5" s="31"/>
      <c r="T5" s="34"/>
    </row>
    <row r="6" spans="1:20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7"/>
    </row>
    <row r="8" spans="1:20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  <c r="P8" s="31"/>
      <c r="Q8" s="80" t="s">
        <v>44</v>
      </c>
      <c r="R8" s="80"/>
      <c r="S8" s="80"/>
      <c r="T8" s="80"/>
    </row>
    <row r="9" spans="1:20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37</v>
      </c>
      <c r="H9" s="83"/>
      <c r="I9" s="81" t="s">
        <v>45</v>
      </c>
      <c r="J9" s="81"/>
      <c r="K9" s="40"/>
      <c r="L9" s="82" t="s">
        <v>35</v>
      </c>
      <c r="M9" s="83"/>
      <c r="N9" s="81" t="s">
        <v>36</v>
      </c>
      <c r="O9" s="81"/>
      <c r="P9" s="40"/>
      <c r="Q9" s="82" t="s">
        <v>37</v>
      </c>
      <c r="R9" s="83"/>
      <c r="S9" s="81" t="s">
        <v>45</v>
      </c>
      <c r="T9" s="81"/>
    </row>
    <row r="10" spans="1:20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  <c r="P10" s="43"/>
      <c r="Q10" s="42" t="s">
        <v>39</v>
      </c>
      <c r="R10" s="42" t="s">
        <v>40</v>
      </c>
      <c r="S10" s="42" t="str">
        <f>$B$10</f>
        <v>Adult</v>
      </c>
      <c r="T10" s="42" t="str">
        <f>$C$10</f>
        <v>Child</v>
      </c>
    </row>
    <row r="11" spans="1:20" ht="15.75" customHeight="1">
      <c r="F11" s="31"/>
      <c r="K11" s="31"/>
      <c r="P11" s="31"/>
    </row>
    <row r="12" spans="1:20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  <c r="P12" s="31"/>
      <c r="Q12" s="46">
        <v>0</v>
      </c>
      <c r="R12" s="46">
        <v>0</v>
      </c>
      <c r="S12" s="46">
        <v>0</v>
      </c>
      <c r="T12" s="46">
        <v>0</v>
      </c>
    </row>
    <row r="13" spans="1:20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  <c r="P13" s="31"/>
      <c r="Q13" s="48">
        <v>0</v>
      </c>
      <c r="R13" s="48">
        <v>0</v>
      </c>
      <c r="S13" s="48">
        <v>0</v>
      </c>
      <c r="T13" s="48">
        <v>0</v>
      </c>
    </row>
    <row r="14" spans="1:20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  <c r="P14" s="31"/>
      <c r="Q14" s="48">
        <v>0</v>
      </c>
      <c r="R14" s="48">
        <v>0</v>
      </c>
      <c r="S14" s="48">
        <v>0</v>
      </c>
      <c r="T14" s="48">
        <v>0</v>
      </c>
    </row>
    <row r="15" spans="1:20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  <c r="P15" s="31"/>
      <c r="Q15" s="48">
        <v>0</v>
      </c>
      <c r="R15" s="48">
        <v>0</v>
      </c>
      <c r="S15" s="48">
        <v>0</v>
      </c>
      <c r="T15" s="48">
        <v>0</v>
      </c>
    </row>
    <row r="16" spans="1:20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  <c r="P16" s="31"/>
      <c r="Q16" s="48">
        <v>0</v>
      </c>
      <c r="R16" s="48">
        <v>0</v>
      </c>
      <c r="S16" s="48">
        <v>0</v>
      </c>
      <c r="T16" s="48">
        <v>0</v>
      </c>
    </row>
    <row r="17" spans="1:20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  <c r="P17" s="31"/>
      <c r="Q17" s="48">
        <v>0</v>
      </c>
      <c r="R17" s="48">
        <v>0</v>
      </c>
      <c r="S17" s="48">
        <v>0</v>
      </c>
      <c r="T17" s="48">
        <v>0</v>
      </c>
    </row>
    <row r="18" spans="1:20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  <c r="P18" s="31"/>
      <c r="Q18" s="48">
        <v>0</v>
      </c>
      <c r="R18" s="48">
        <v>0</v>
      </c>
      <c r="S18" s="48">
        <v>0</v>
      </c>
      <c r="T18" s="48">
        <v>0</v>
      </c>
    </row>
    <row r="19" spans="1:20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  <c r="P19" s="31"/>
      <c r="Q19" s="48">
        <v>0</v>
      </c>
      <c r="R19" s="48">
        <v>0</v>
      </c>
      <c r="S19" s="48">
        <v>0</v>
      </c>
      <c r="T19" s="48">
        <v>0</v>
      </c>
    </row>
    <row r="20" spans="1:20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  <c r="P20" s="31"/>
      <c r="Q20" s="48">
        <v>0</v>
      </c>
      <c r="R20" s="48">
        <v>0</v>
      </c>
      <c r="S20" s="48">
        <v>0</v>
      </c>
      <c r="T20" s="48">
        <v>0</v>
      </c>
    </row>
    <row r="21" spans="1:20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  <c r="P21" s="31"/>
      <c r="Q21" s="48">
        <v>0</v>
      </c>
      <c r="R21" s="48">
        <v>0</v>
      </c>
      <c r="S21" s="48">
        <v>0</v>
      </c>
      <c r="T21" s="48">
        <v>0</v>
      </c>
    </row>
    <row r="22" spans="1:20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  <c r="P22" s="31"/>
      <c r="Q22" s="48">
        <v>0</v>
      </c>
      <c r="R22" s="48">
        <v>0</v>
      </c>
      <c r="S22" s="48">
        <v>0</v>
      </c>
      <c r="T22" s="48">
        <v>0</v>
      </c>
    </row>
    <row r="23" spans="1:20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  <c r="P23" s="31"/>
      <c r="Q23" s="49">
        <v>0</v>
      </c>
      <c r="R23" s="49">
        <v>0</v>
      </c>
      <c r="S23" s="49">
        <v>0</v>
      </c>
      <c r="T23" s="49">
        <v>0</v>
      </c>
    </row>
    <row r="24" spans="1:20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  <c r="P24" s="31"/>
      <c r="Q24" s="50">
        <f t="shared" ref="Q24:T24" si="3">SUM(Q12:Q23)</f>
        <v>0</v>
      </c>
      <c r="R24" s="50">
        <f t="shared" si="3"/>
        <v>0</v>
      </c>
      <c r="S24" s="50">
        <f t="shared" si="3"/>
        <v>0</v>
      </c>
      <c r="T24" s="50">
        <f t="shared" si="3"/>
        <v>0</v>
      </c>
    </row>
    <row r="25" spans="1:20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  <c r="P25" s="31"/>
      <c r="Q25" s="46">
        <v>0</v>
      </c>
      <c r="R25" s="46">
        <v>0</v>
      </c>
      <c r="S25" s="46">
        <v>0</v>
      </c>
      <c r="T25" s="46">
        <v>0</v>
      </c>
    </row>
    <row r="26" spans="1:20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  <c r="P26" s="31"/>
      <c r="Q26" s="48">
        <v>0</v>
      </c>
      <c r="R26" s="48">
        <v>0</v>
      </c>
      <c r="S26" s="48">
        <v>0</v>
      </c>
      <c r="T26" s="48">
        <v>0</v>
      </c>
    </row>
    <row r="27" spans="1:20" ht="15.75" customHeight="1">
      <c r="A27" s="47">
        <f t="shared" ref="A27:A36" si="4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  <c r="P27" s="31"/>
      <c r="Q27" s="48">
        <v>0</v>
      </c>
      <c r="R27" s="48">
        <v>0</v>
      </c>
      <c r="S27" s="48">
        <v>0</v>
      </c>
      <c r="T27" s="48">
        <v>0</v>
      </c>
    </row>
    <row r="28" spans="1:20" ht="15.75" customHeight="1">
      <c r="A28" s="47">
        <f t="shared" si="4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  <c r="P28" s="31"/>
      <c r="Q28" s="48">
        <v>0</v>
      </c>
      <c r="R28" s="48">
        <v>0</v>
      </c>
      <c r="S28" s="48">
        <v>0</v>
      </c>
      <c r="T28" s="48">
        <v>0</v>
      </c>
    </row>
    <row r="29" spans="1:20" s="51" customFormat="1" ht="15.75" customHeight="1">
      <c r="A29" s="47">
        <f t="shared" si="4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  <c r="P29" s="52"/>
      <c r="Q29" s="48">
        <v>0</v>
      </c>
      <c r="R29" s="48">
        <v>0</v>
      </c>
      <c r="S29" s="48">
        <v>0</v>
      </c>
      <c r="T29" s="48">
        <v>0</v>
      </c>
    </row>
    <row r="30" spans="1:20" ht="15.75" customHeight="1">
      <c r="A30" s="47">
        <f t="shared" si="4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  <c r="P30" s="31"/>
      <c r="Q30" s="48">
        <v>0</v>
      </c>
      <c r="R30" s="48">
        <v>0</v>
      </c>
      <c r="S30" s="48">
        <v>0</v>
      </c>
      <c r="T30" s="48">
        <v>0</v>
      </c>
    </row>
    <row r="31" spans="1:20" ht="15.75" customHeight="1">
      <c r="A31" s="47">
        <f t="shared" si="4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  <c r="P31" s="31"/>
      <c r="Q31" s="48">
        <v>0</v>
      </c>
      <c r="R31" s="48">
        <v>0</v>
      </c>
      <c r="S31" s="48">
        <v>0</v>
      </c>
      <c r="T31" s="48">
        <v>0</v>
      </c>
    </row>
    <row r="32" spans="1:20" ht="15.75" customHeight="1">
      <c r="A32" s="47">
        <f t="shared" si="4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  <c r="P32" s="31"/>
      <c r="Q32" s="48">
        <v>0</v>
      </c>
      <c r="R32" s="48">
        <v>0</v>
      </c>
      <c r="S32" s="48">
        <v>0</v>
      </c>
      <c r="T32" s="48">
        <v>0</v>
      </c>
    </row>
    <row r="33" spans="1:20" ht="15.75" customHeight="1">
      <c r="A33" s="47">
        <f t="shared" si="4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  <c r="P33" s="31"/>
      <c r="Q33" s="48">
        <v>0</v>
      </c>
      <c r="R33" s="48">
        <v>0</v>
      </c>
      <c r="S33" s="48">
        <v>0</v>
      </c>
      <c r="T33" s="48">
        <v>0</v>
      </c>
    </row>
    <row r="34" spans="1:20" ht="15.75" customHeight="1">
      <c r="A34" s="47">
        <f t="shared" si="4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  <c r="P34" s="52"/>
      <c r="Q34" s="48">
        <v>0</v>
      </c>
      <c r="R34" s="48">
        <v>0</v>
      </c>
      <c r="S34" s="48">
        <v>0</v>
      </c>
      <c r="T34" s="48">
        <v>0</v>
      </c>
    </row>
    <row r="35" spans="1:20" ht="15.75" customHeight="1">
      <c r="A35" s="47">
        <f t="shared" si="4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  <c r="P35" s="31"/>
      <c r="Q35" s="48">
        <v>0</v>
      </c>
      <c r="R35" s="48">
        <v>0</v>
      </c>
      <c r="S35" s="48">
        <v>0</v>
      </c>
      <c r="T35" s="48">
        <v>0</v>
      </c>
    </row>
    <row r="36" spans="1:20" ht="15.75" customHeight="1">
      <c r="A36" s="47">
        <f t="shared" si="4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1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  <c r="P36" s="31"/>
      <c r="Q36" s="49">
        <v>0</v>
      </c>
      <c r="R36" s="49">
        <v>0</v>
      </c>
      <c r="S36" s="49">
        <v>0</v>
      </c>
      <c r="T36" s="49">
        <v>0</v>
      </c>
    </row>
    <row r="37" spans="1:20" ht="15.75" customHeight="1">
      <c r="A37" s="50" t="s">
        <v>41</v>
      </c>
      <c r="B37" s="50">
        <f t="shared" ref="B37:J37" si="5">SUM(B25:B36)</f>
        <v>0</v>
      </c>
      <c r="C37" s="50">
        <f t="shared" si="5"/>
        <v>0</v>
      </c>
      <c r="D37" s="50">
        <f t="shared" si="5"/>
        <v>0</v>
      </c>
      <c r="E37" s="50">
        <f t="shared" si="5"/>
        <v>0</v>
      </c>
      <c r="F37" s="31"/>
      <c r="G37" s="50">
        <f t="shared" si="5"/>
        <v>1</v>
      </c>
      <c r="H37" s="50">
        <f t="shared" si="5"/>
        <v>0</v>
      </c>
      <c r="I37" s="50">
        <f t="shared" si="5"/>
        <v>0</v>
      </c>
      <c r="J37" s="50">
        <f t="shared" si="5"/>
        <v>0</v>
      </c>
      <c r="K37" s="31"/>
      <c r="L37" s="50">
        <f t="shared" ref="L37:O37" si="6">SUM(L25:L36)</f>
        <v>0</v>
      </c>
      <c r="M37" s="50">
        <f t="shared" si="6"/>
        <v>0</v>
      </c>
      <c r="N37" s="50">
        <f t="shared" si="6"/>
        <v>0</v>
      </c>
      <c r="O37" s="50">
        <f t="shared" si="6"/>
        <v>0</v>
      </c>
      <c r="P37" s="31"/>
      <c r="Q37" s="50">
        <f t="shared" ref="Q37:T37" si="7">SUM(Q25:Q36)</f>
        <v>0</v>
      </c>
      <c r="R37" s="50">
        <f t="shared" si="7"/>
        <v>0</v>
      </c>
      <c r="S37" s="50">
        <f t="shared" si="7"/>
        <v>0</v>
      </c>
      <c r="T37" s="50">
        <f t="shared" si="7"/>
        <v>0</v>
      </c>
    </row>
    <row r="38" spans="1:20" ht="15.75" customHeight="1">
      <c r="A38" s="47">
        <f>A36+"00:05"</f>
        <v>0.37500000000000006</v>
      </c>
      <c r="B38" s="46">
        <v>0</v>
      </c>
      <c r="C38" s="46">
        <v>0</v>
      </c>
      <c r="D38" s="46">
        <v>1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  <c r="P38" s="31"/>
      <c r="Q38" s="46">
        <v>0</v>
      </c>
      <c r="R38" s="46">
        <v>0</v>
      </c>
      <c r="S38" s="46">
        <v>0</v>
      </c>
      <c r="T38" s="46">
        <v>0</v>
      </c>
    </row>
    <row r="39" spans="1:20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  <c r="P39" s="52"/>
      <c r="Q39" s="48">
        <v>0</v>
      </c>
      <c r="R39" s="48">
        <v>0</v>
      </c>
      <c r="S39" s="48">
        <v>0</v>
      </c>
      <c r="T39" s="48">
        <v>0</v>
      </c>
    </row>
    <row r="40" spans="1:20" ht="15.75" customHeight="1">
      <c r="A40" s="47">
        <f t="shared" ref="A40:A49" si="8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0</v>
      </c>
      <c r="O40" s="48">
        <v>0</v>
      </c>
      <c r="P40" s="31"/>
      <c r="Q40" s="48">
        <v>0</v>
      </c>
      <c r="R40" s="48">
        <v>0</v>
      </c>
      <c r="S40" s="48">
        <v>0</v>
      </c>
      <c r="T40" s="48">
        <v>0</v>
      </c>
    </row>
    <row r="41" spans="1:20" ht="15.75" customHeight="1">
      <c r="A41" s="47">
        <f t="shared" si="8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  <c r="P41" s="31"/>
      <c r="Q41" s="48">
        <v>0</v>
      </c>
      <c r="R41" s="48">
        <v>0</v>
      </c>
      <c r="S41" s="48">
        <v>0</v>
      </c>
      <c r="T41" s="48">
        <v>0</v>
      </c>
    </row>
    <row r="42" spans="1:20" ht="15.75" customHeight="1">
      <c r="A42" s="47">
        <f t="shared" si="8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  <c r="P42" s="31"/>
      <c r="Q42" s="48">
        <v>0</v>
      </c>
      <c r="R42" s="48">
        <v>0</v>
      </c>
      <c r="S42" s="48">
        <v>0</v>
      </c>
      <c r="T42" s="48">
        <v>0</v>
      </c>
    </row>
    <row r="43" spans="1:20" s="31" customFormat="1" ht="15.75" customHeight="1">
      <c r="A43" s="47">
        <f t="shared" si="8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  <c r="Q43" s="48">
        <v>0</v>
      </c>
      <c r="R43" s="48">
        <v>0</v>
      </c>
      <c r="S43" s="48">
        <v>0</v>
      </c>
      <c r="T43" s="48">
        <v>0</v>
      </c>
    </row>
    <row r="44" spans="1:20" s="31" customFormat="1" ht="15.75" customHeight="1">
      <c r="A44" s="47">
        <f t="shared" si="8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  <c r="P44" s="52"/>
      <c r="Q44" s="48">
        <v>1</v>
      </c>
      <c r="R44" s="48">
        <v>0</v>
      </c>
      <c r="S44" s="48">
        <v>0</v>
      </c>
      <c r="T44" s="48">
        <v>0</v>
      </c>
    </row>
    <row r="45" spans="1:20" s="53" customFormat="1" ht="15.75" customHeight="1">
      <c r="A45" s="47">
        <f t="shared" si="8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  <c r="P45" s="31"/>
      <c r="Q45" s="48">
        <v>0</v>
      </c>
      <c r="R45" s="48">
        <v>0</v>
      </c>
      <c r="S45" s="48">
        <v>0</v>
      </c>
      <c r="T45" s="48">
        <v>0</v>
      </c>
    </row>
    <row r="46" spans="1:20" s="31" customFormat="1" ht="15.75" customHeight="1">
      <c r="A46" s="47">
        <f t="shared" si="8"/>
        <v>0.40277777777777773</v>
      </c>
      <c r="B46" s="48">
        <v>1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  <c r="Q46" s="48">
        <v>0</v>
      </c>
      <c r="R46" s="48">
        <v>0</v>
      </c>
      <c r="S46" s="48">
        <v>0</v>
      </c>
      <c r="T46" s="48">
        <v>0</v>
      </c>
    </row>
    <row r="47" spans="1:20" s="31" customFormat="1" ht="15.75" customHeight="1">
      <c r="A47" s="47">
        <f t="shared" si="8"/>
        <v>0.40624999999999994</v>
      </c>
      <c r="B47" s="48">
        <v>2</v>
      </c>
      <c r="C47" s="48">
        <v>0</v>
      </c>
      <c r="D47" s="48">
        <v>1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  <c r="Q47" s="48">
        <v>0</v>
      </c>
      <c r="R47" s="48">
        <v>0</v>
      </c>
      <c r="S47" s="48">
        <v>0</v>
      </c>
      <c r="T47" s="48">
        <v>0</v>
      </c>
    </row>
    <row r="48" spans="1:20" s="31" customFormat="1" ht="15.75" customHeight="1">
      <c r="A48" s="47">
        <f t="shared" si="8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  <c r="Q48" s="48">
        <v>0</v>
      </c>
      <c r="R48" s="48">
        <v>0</v>
      </c>
      <c r="S48" s="48">
        <v>0</v>
      </c>
      <c r="T48" s="48">
        <v>0</v>
      </c>
    </row>
    <row r="49" spans="1:20" s="31" customFormat="1" ht="15.75" customHeight="1">
      <c r="A49" s="47">
        <f t="shared" si="8"/>
        <v>0.41319444444444436</v>
      </c>
      <c r="B49" s="49">
        <v>1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  <c r="P49" s="52"/>
      <c r="Q49" s="49">
        <v>0</v>
      </c>
      <c r="R49" s="49">
        <v>0</v>
      </c>
      <c r="S49" s="49">
        <v>0</v>
      </c>
      <c r="T49" s="49">
        <v>0</v>
      </c>
    </row>
    <row r="50" spans="1:20" s="31" customFormat="1" ht="15.75" customHeight="1">
      <c r="A50" s="50" t="s">
        <v>41</v>
      </c>
      <c r="B50" s="50">
        <f t="shared" ref="B50:J50" si="9">SUM(B38:B49)</f>
        <v>4</v>
      </c>
      <c r="C50" s="50">
        <f t="shared" si="9"/>
        <v>0</v>
      </c>
      <c r="D50" s="50">
        <f t="shared" si="9"/>
        <v>2</v>
      </c>
      <c r="E50" s="50">
        <f t="shared" si="9"/>
        <v>0</v>
      </c>
      <c r="G50" s="50">
        <f t="shared" si="9"/>
        <v>0</v>
      </c>
      <c r="H50" s="50">
        <f t="shared" si="9"/>
        <v>0</v>
      </c>
      <c r="I50" s="50">
        <f t="shared" si="9"/>
        <v>0</v>
      </c>
      <c r="J50" s="50">
        <f t="shared" si="9"/>
        <v>0</v>
      </c>
      <c r="L50" s="50">
        <f t="shared" ref="L50:O50" si="10">SUM(L38:L49)</f>
        <v>0</v>
      </c>
      <c r="M50" s="50">
        <f t="shared" si="10"/>
        <v>0</v>
      </c>
      <c r="N50" s="50">
        <f t="shared" si="10"/>
        <v>0</v>
      </c>
      <c r="O50" s="50">
        <f t="shared" si="10"/>
        <v>0</v>
      </c>
      <c r="Q50" s="50">
        <f t="shared" ref="Q50:T50" si="11">SUM(Q38:Q49)</f>
        <v>1</v>
      </c>
      <c r="R50" s="50">
        <f t="shared" si="11"/>
        <v>0</v>
      </c>
      <c r="S50" s="50">
        <f t="shared" si="11"/>
        <v>0</v>
      </c>
      <c r="T50" s="50">
        <f t="shared" si="11"/>
        <v>0</v>
      </c>
    </row>
    <row r="51" spans="1:20" s="31" customFormat="1" ht="15.75" customHeight="1">
      <c r="A51" s="54"/>
    </row>
    <row r="52" spans="1:20" s="31" customFormat="1" ht="15.75" customHeight="1">
      <c r="A52" s="50" t="s">
        <v>42</v>
      </c>
      <c r="B52" s="50">
        <f t="shared" ref="B52:J52" si="12">SUM(B24+B37+B50)</f>
        <v>4</v>
      </c>
      <c r="C52" s="50">
        <f t="shared" si="12"/>
        <v>0</v>
      </c>
      <c r="D52" s="50">
        <f t="shared" si="12"/>
        <v>2</v>
      </c>
      <c r="E52" s="50">
        <f t="shared" si="12"/>
        <v>0</v>
      </c>
      <c r="F52" s="55"/>
      <c r="G52" s="50">
        <f t="shared" si="12"/>
        <v>1</v>
      </c>
      <c r="H52" s="50">
        <f t="shared" si="12"/>
        <v>0</v>
      </c>
      <c r="I52" s="50">
        <f t="shared" si="12"/>
        <v>0</v>
      </c>
      <c r="J52" s="50">
        <f t="shared" si="12"/>
        <v>0</v>
      </c>
      <c r="K52" s="55"/>
      <c r="L52" s="50">
        <f t="shared" ref="L52:O52" si="13">SUM(L24+L37+L50)</f>
        <v>0</v>
      </c>
      <c r="M52" s="50">
        <f t="shared" si="13"/>
        <v>0</v>
      </c>
      <c r="N52" s="50">
        <f t="shared" si="13"/>
        <v>0</v>
      </c>
      <c r="O52" s="50">
        <f t="shared" si="13"/>
        <v>0</v>
      </c>
      <c r="P52" s="55"/>
      <c r="Q52" s="50">
        <f t="shared" ref="Q52:T52" si="14">SUM(Q24+Q37+Q50)</f>
        <v>1</v>
      </c>
      <c r="R52" s="50">
        <f t="shared" si="14"/>
        <v>0</v>
      </c>
      <c r="S52" s="50">
        <f t="shared" si="14"/>
        <v>0</v>
      </c>
      <c r="T52" s="50">
        <f t="shared" si="14"/>
        <v>0</v>
      </c>
    </row>
    <row r="53" spans="1:20" s="31" customFormat="1" ht="15.75" customHeight="1">
      <c r="A53" s="54"/>
    </row>
    <row r="54" spans="1:20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  <c r="Q54" s="80" t="s">
        <v>44</v>
      </c>
      <c r="R54" s="80"/>
      <c r="S54" s="80"/>
      <c r="T54" s="80"/>
    </row>
    <row r="55" spans="1:20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37</v>
      </c>
      <c r="H55" s="83"/>
      <c r="I55" s="81" t="s">
        <v>45</v>
      </c>
      <c r="J55" s="81"/>
      <c r="K55" s="40"/>
      <c r="L55" s="82" t="s">
        <v>35</v>
      </c>
      <c r="M55" s="83"/>
      <c r="N55" s="81" t="s">
        <v>36</v>
      </c>
      <c r="O55" s="81"/>
      <c r="P55" s="40"/>
      <c r="Q55" s="82" t="s">
        <v>37</v>
      </c>
      <c r="R55" s="83"/>
      <c r="S55" s="81" t="s">
        <v>45</v>
      </c>
      <c r="T55" s="81"/>
    </row>
    <row r="56" spans="1:20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  <c r="Q56" s="42" t="s">
        <v>39</v>
      </c>
      <c r="R56" s="42" t="s">
        <v>40</v>
      </c>
      <c r="S56" s="42" t="str">
        <f>$B$10</f>
        <v>Adult</v>
      </c>
      <c r="T56" s="42" t="str">
        <f>$C$10</f>
        <v>Child</v>
      </c>
    </row>
    <row r="57" spans="1:20" s="31" customFormat="1" ht="15.75" customHeight="1">
      <c r="A57" s="54"/>
    </row>
    <row r="58" spans="1:20" s="31" customFormat="1" ht="15.75" customHeight="1">
      <c r="A58" s="45">
        <v>0.66666666666666696</v>
      </c>
      <c r="B58" s="46">
        <v>0</v>
      </c>
      <c r="C58" s="46">
        <v>0</v>
      </c>
      <c r="D58" s="46">
        <v>2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  <c r="Q58" s="46">
        <v>0</v>
      </c>
      <c r="R58" s="46">
        <v>0</v>
      </c>
      <c r="S58" s="46">
        <v>0</v>
      </c>
      <c r="T58" s="46">
        <v>0</v>
      </c>
    </row>
    <row r="59" spans="1:20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  <c r="Q59" s="48">
        <v>0</v>
      </c>
      <c r="R59" s="48">
        <v>0</v>
      </c>
      <c r="S59" s="48">
        <v>0</v>
      </c>
      <c r="T59" s="48">
        <v>0</v>
      </c>
    </row>
    <row r="60" spans="1:20" s="31" customFormat="1" ht="15.75" customHeight="1">
      <c r="A60" s="47">
        <f t="shared" ref="A60:A69" si="15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  <c r="Q60" s="48">
        <v>0</v>
      </c>
      <c r="R60" s="48">
        <v>0</v>
      </c>
      <c r="S60" s="48">
        <v>0</v>
      </c>
      <c r="T60" s="48">
        <v>0</v>
      </c>
    </row>
    <row r="61" spans="1:20" s="31" customFormat="1" ht="15.75" customHeight="1">
      <c r="A61" s="47">
        <f t="shared" si="15"/>
        <v>0.67708333333333359</v>
      </c>
      <c r="B61" s="48">
        <v>1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  <c r="Q61" s="48">
        <v>0</v>
      </c>
      <c r="R61" s="48">
        <v>0</v>
      </c>
      <c r="S61" s="48">
        <v>0</v>
      </c>
      <c r="T61" s="48">
        <v>0</v>
      </c>
    </row>
    <row r="62" spans="1:20" s="31" customFormat="1" ht="15.75" customHeight="1">
      <c r="A62" s="47">
        <f t="shared" si="15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  <c r="Q62" s="48">
        <v>0</v>
      </c>
      <c r="R62" s="48">
        <v>0</v>
      </c>
      <c r="S62" s="48">
        <v>1</v>
      </c>
      <c r="T62" s="48">
        <v>0</v>
      </c>
    </row>
    <row r="63" spans="1:20" s="31" customFormat="1" ht="15.75" customHeight="1">
      <c r="A63" s="47">
        <f t="shared" si="15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  <c r="Q63" s="48">
        <v>0</v>
      </c>
      <c r="R63" s="48">
        <v>0</v>
      </c>
      <c r="S63" s="48">
        <v>0</v>
      </c>
      <c r="T63" s="48">
        <v>0</v>
      </c>
    </row>
    <row r="64" spans="1:20" s="31" customFormat="1" ht="15.75" customHeight="1">
      <c r="A64" s="47">
        <f t="shared" si="15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  <c r="Q64" s="48">
        <v>0</v>
      </c>
      <c r="R64" s="48">
        <v>0</v>
      </c>
      <c r="S64" s="48">
        <v>0</v>
      </c>
      <c r="T64" s="48">
        <v>0</v>
      </c>
    </row>
    <row r="65" spans="1:20" s="31" customFormat="1" ht="15.75" customHeight="1">
      <c r="A65" s="47">
        <f t="shared" si="15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  <c r="Q65" s="48">
        <v>0</v>
      </c>
      <c r="R65" s="48">
        <v>0</v>
      </c>
      <c r="S65" s="48">
        <v>0</v>
      </c>
      <c r="T65" s="48">
        <v>0</v>
      </c>
    </row>
    <row r="66" spans="1:20" s="31" customFormat="1" ht="15.75" customHeight="1">
      <c r="A66" s="47">
        <f t="shared" si="15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  <c r="Q66" s="48">
        <v>0</v>
      </c>
      <c r="R66" s="48">
        <v>0</v>
      </c>
      <c r="S66" s="48">
        <v>0</v>
      </c>
      <c r="T66" s="48">
        <v>0</v>
      </c>
    </row>
    <row r="67" spans="1:20" s="31" customFormat="1" ht="15.75" customHeight="1">
      <c r="A67" s="47">
        <f t="shared" si="15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  <c r="Q67" s="48">
        <v>0</v>
      </c>
      <c r="R67" s="48">
        <v>0</v>
      </c>
      <c r="S67" s="48">
        <v>0</v>
      </c>
      <c r="T67" s="48">
        <v>0</v>
      </c>
    </row>
    <row r="68" spans="1:20" s="31" customFormat="1" ht="15.75" customHeight="1">
      <c r="A68" s="47">
        <f t="shared" si="15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  <c r="Q68" s="48">
        <v>2</v>
      </c>
      <c r="R68" s="48">
        <v>0</v>
      </c>
      <c r="S68" s="48">
        <v>1</v>
      </c>
      <c r="T68" s="48">
        <v>0</v>
      </c>
    </row>
    <row r="69" spans="1:20" s="31" customFormat="1" ht="15.75" customHeight="1">
      <c r="A69" s="47">
        <f t="shared" si="15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  <c r="Q69" s="49">
        <v>0</v>
      </c>
      <c r="R69" s="49">
        <v>0</v>
      </c>
      <c r="S69" s="49">
        <v>0</v>
      </c>
      <c r="T69" s="49">
        <v>0</v>
      </c>
    </row>
    <row r="70" spans="1:20" s="31" customFormat="1" ht="15.75" customHeight="1">
      <c r="A70" s="50" t="s">
        <v>41</v>
      </c>
      <c r="B70" s="50">
        <f t="shared" ref="B70:J70" si="16">SUM(B58:B69)</f>
        <v>1</v>
      </c>
      <c r="C70" s="50">
        <f t="shared" si="16"/>
        <v>0</v>
      </c>
      <c r="D70" s="50">
        <f t="shared" si="16"/>
        <v>2</v>
      </c>
      <c r="E70" s="50">
        <f t="shared" si="16"/>
        <v>0</v>
      </c>
      <c r="G70" s="50">
        <f t="shared" si="16"/>
        <v>0</v>
      </c>
      <c r="H70" s="50">
        <f t="shared" si="16"/>
        <v>0</v>
      </c>
      <c r="I70" s="50">
        <f t="shared" si="16"/>
        <v>0</v>
      </c>
      <c r="J70" s="50">
        <f t="shared" si="16"/>
        <v>0</v>
      </c>
      <c r="L70" s="50">
        <f t="shared" ref="L70:O70" si="17">SUM(L58:L69)</f>
        <v>0</v>
      </c>
      <c r="M70" s="50">
        <f t="shared" si="17"/>
        <v>0</v>
      </c>
      <c r="N70" s="50">
        <f t="shared" si="17"/>
        <v>0</v>
      </c>
      <c r="O70" s="50">
        <f t="shared" si="17"/>
        <v>0</v>
      </c>
      <c r="Q70" s="50">
        <f t="shared" ref="Q70:T70" si="18">SUM(Q58:Q69)</f>
        <v>2</v>
      </c>
      <c r="R70" s="50">
        <f t="shared" si="18"/>
        <v>0</v>
      </c>
      <c r="S70" s="50">
        <f t="shared" si="18"/>
        <v>2</v>
      </c>
      <c r="T70" s="50">
        <f t="shared" si="18"/>
        <v>0</v>
      </c>
    </row>
    <row r="71" spans="1:20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1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  <c r="Q71" s="46">
        <v>0</v>
      </c>
      <c r="R71" s="46">
        <v>0</v>
      </c>
      <c r="S71" s="46">
        <v>0</v>
      </c>
      <c r="T71" s="46">
        <v>0</v>
      </c>
    </row>
    <row r="72" spans="1:20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  <c r="Q72" s="48">
        <v>0</v>
      </c>
      <c r="R72" s="48">
        <v>0</v>
      </c>
      <c r="S72" s="48">
        <v>0</v>
      </c>
      <c r="T72" s="48">
        <v>0</v>
      </c>
    </row>
    <row r="73" spans="1:20" s="31" customFormat="1" ht="15.75" customHeight="1">
      <c r="A73" s="47">
        <f t="shared" ref="A73:A82" si="19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  <c r="Q73" s="48">
        <v>0</v>
      </c>
      <c r="R73" s="48">
        <v>0</v>
      </c>
      <c r="S73" s="48">
        <v>0</v>
      </c>
      <c r="T73" s="48">
        <v>0</v>
      </c>
    </row>
    <row r="74" spans="1:20" s="31" customFormat="1" ht="15.75" customHeight="1">
      <c r="A74" s="47">
        <f t="shared" si="19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  <c r="Q74" s="48">
        <v>0</v>
      </c>
      <c r="R74" s="48">
        <v>0</v>
      </c>
      <c r="S74" s="48">
        <v>0</v>
      </c>
      <c r="T74" s="48">
        <v>0</v>
      </c>
    </row>
    <row r="75" spans="1:20" s="53" customFormat="1" ht="15.75" customHeight="1">
      <c r="A75" s="47">
        <f t="shared" si="19"/>
        <v>0.72222222222222232</v>
      </c>
      <c r="B75" s="48">
        <v>0</v>
      </c>
      <c r="C75" s="48">
        <v>0</v>
      </c>
      <c r="D75" s="48">
        <v>1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0</v>
      </c>
      <c r="O75" s="48">
        <v>0</v>
      </c>
      <c r="P75" s="57"/>
      <c r="Q75" s="48">
        <v>0</v>
      </c>
      <c r="R75" s="48">
        <v>0</v>
      </c>
      <c r="S75" s="48">
        <v>0</v>
      </c>
      <c r="T75" s="48">
        <v>0</v>
      </c>
    </row>
    <row r="76" spans="1:20" s="31" customFormat="1" ht="15.75" customHeight="1">
      <c r="A76" s="47">
        <f t="shared" si="19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  <c r="Q76" s="48">
        <v>0</v>
      </c>
      <c r="R76" s="48">
        <v>0</v>
      </c>
      <c r="S76" s="48">
        <v>0</v>
      </c>
      <c r="T76" s="48">
        <v>0</v>
      </c>
    </row>
    <row r="77" spans="1:20" s="31" customFormat="1" ht="15.75" customHeight="1">
      <c r="A77" s="47">
        <f t="shared" si="19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  <c r="Q77" s="48">
        <v>0</v>
      </c>
      <c r="R77" s="48">
        <v>0</v>
      </c>
      <c r="S77" s="48">
        <v>0</v>
      </c>
      <c r="T77" s="48">
        <v>0</v>
      </c>
    </row>
    <row r="78" spans="1:20" s="31" customFormat="1" ht="15.75" customHeight="1">
      <c r="A78" s="47">
        <f t="shared" si="19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  <c r="Q78" s="48">
        <v>0</v>
      </c>
      <c r="R78" s="48">
        <v>0</v>
      </c>
      <c r="S78" s="48">
        <v>0</v>
      </c>
      <c r="T78" s="48">
        <v>0</v>
      </c>
    </row>
    <row r="79" spans="1:20" s="31" customFormat="1" ht="15.75" customHeight="1">
      <c r="A79" s="47">
        <f t="shared" si="19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  <c r="Q79" s="48">
        <v>0</v>
      </c>
      <c r="R79" s="48">
        <v>0</v>
      </c>
      <c r="S79" s="48">
        <v>0</v>
      </c>
      <c r="T79" s="48">
        <v>0</v>
      </c>
    </row>
    <row r="80" spans="1:20" s="31" customFormat="1" ht="15.75" customHeight="1">
      <c r="A80" s="47">
        <f t="shared" si="19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  <c r="Q80" s="48">
        <v>0</v>
      </c>
      <c r="R80" s="48">
        <v>0</v>
      </c>
      <c r="S80" s="48">
        <v>0</v>
      </c>
      <c r="T80" s="48">
        <v>0</v>
      </c>
    </row>
    <row r="81" spans="1:20" s="31" customFormat="1" ht="15.75" customHeight="1">
      <c r="A81" s="47">
        <f t="shared" si="19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  <c r="Q81" s="48">
        <v>0</v>
      </c>
      <c r="R81" s="48">
        <v>0</v>
      </c>
      <c r="S81" s="48">
        <v>0</v>
      </c>
      <c r="T81" s="48">
        <v>0</v>
      </c>
    </row>
    <row r="82" spans="1:20" s="31" customFormat="1" ht="15.75" customHeight="1">
      <c r="A82" s="47">
        <f t="shared" si="19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  <c r="Q82" s="49">
        <v>0</v>
      </c>
      <c r="R82" s="49">
        <v>0</v>
      </c>
      <c r="S82" s="49">
        <v>0</v>
      </c>
      <c r="T82" s="49">
        <v>0</v>
      </c>
    </row>
    <row r="83" spans="1:20" s="31" customFormat="1" ht="15.75" customHeight="1">
      <c r="A83" s="50" t="s">
        <v>41</v>
      </c>
      <c r="B83" s="50">
        <f t="shared" ref="B83:J83" si="20">SUM(B71:B82)</f>
        <v>0</v>
      </c>
      <c r="C83" s="50">
        <f t="shared" si="20"/>
        <v>0</v>
      </c>
      <c r="D83" s="50">
        <f t="shared" si="20"/>
        <v>1</v>
      </c>
      <c r="E83" s="50">
        <f t="shared" si="20"/>
        <v>0</v>
      </c>
      <c r="G83" s="50">
        <f t="shared" si="20"/>
        <v>0</v>
      </c>
      <c r="H83" s="50">
        <f t="shared" si="20"/>
        <v>0</v>
      </c>
      <c r="I83" s="50">
        <f t="shared" si="20"/>
        <v>1</v>
      </c>
      <c r="J83" s="50">
        <f t="shared" si="20"/>
        <v>0</v>
      </c>
      <c r="L83" s="50">
        <f t="shared" ref="L83:O83" si="21">SUM(L71:L82)</f>
        <v>0</v>
      </c>
      <c r="M83" s="50">
        <f t="shared" si="21"/>
        <v>0</v>
      </c>
      <c r="N83" s="50">
        <f t="shared" si="21"/>
        <v>0</v>
      </c>
      <c r="O83" s="50">
        <f t="shared" si="21"/>
        <v>0</v>
      </c>
      <c r="Q83" s="50">
        <f t="shared" ref="Q83:T83" si="22">SUM(Q71:Q82)</f>
        <v>0</v>
      </c>
      <c r="R83" s="50">
        <f t="shared" si="22"/>
        <v>0</v>
      </c>
      <c r="S83" s="50">
        <f t="shared" si="22"/>
        <v>0</v>
      </c>
      <c r="T83" s="50">
        <f t="shared" si="22"/>
        <v>0</v>
      </c>
    </row>
    <row r="84" spans="1:20" s="31" customFormat="1" ht="15.75" customHeight="1">
      <c r="A84" s="47">
        <f>A82+"00:05"</f>
        <v>0.75</v>
      </c>
      <c r="B84" s="46">
        <v>2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  <c r="Q84" s="46">
        <v>2</v>
      </c>
      <c r="R84" s="46">
        <v>0</v>
      </c>
      <c r="S84" s="46">
        <v>0</v>
      </c>
      <c r="T84" s="46">
        <v>0</v>
      </c>
    </row>
    <row r="85" spans="1:20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  <c r="Q85" s="48">
        <v>0</v>
      </c>
      <c r="R85" s="48">
        <v>0</v>
      </c>
      <c r="S85" s="48">
        <v>0</v>
      </c>
      <c r="T85" s="48">
        <v>0</v>
      </c>
    </row>
    <row r="86" spans="1:20" s="31" customFormat="1" ht="15.75" customHeight="1">
      <c r="A86" s="47">
        <f t="shared" ref="A86:A95" si="23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  <c r="Q86" s="48">
        <v>0</v>
      </c>
      <c r="R86" s="48">
        <v>0</v>
      </c>
      <c r="S86" s="48">
        <v>0</v>
      </c>
      <c r="T86" s="48">
        <v>0</v>
      </c>
    </row>
    <row r="87" spans="1:20" s="31" customFormat="1" ht="15.75" customHeight="1">
      <c r="A87" s="47">
        <f t="shared" si="23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  <c r="Q87" s="48">
        <v>0</v>
      </c>
      <c r="R87" s="48">
        <v>0</v>
      </c>
      <c r="S87" s="48">
        <v>0</v>
      </c>
      <c r="T87" s="48">
        <v>0</v>
      </c>
    </row>
    <row r="88" spans="1:20" s="31" customFormat="1" ht="15.75" customHeight="1">
      <c r="A88" s="47">
        <f t="shared" si="23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1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  <c r="Q88" s="48">
        <v>0</v>
      </c>
      <c r="R88" s="48">
        <v>0</v>
      </c>
      <c r="S88" s="48">
        <v>0</v>
      </c>
      <c r="T88" s="48">
        <v>0</v>
      </c>
    </row>
    <row r="89" spans="1:20" s="31" customFormat="1" ht="15.75" customHeight="1">
      <c r="A89" s="47">
        <f t="shared" si="23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  <c r="Q89" s="48">
        <v>0</v>
      </c>
      <c r="R89" s="48">
        <v>0</v>
      </c>
      <c r="S89" s="48">
        <v>0</v>
      </c>
      <c r="T89" s="48">
        <v>0</v>
      </c>
    </row>
    <row r="90" spans="1:20" s="31" customFormat="1" ht="15.75" customHeight="1">
      <c r="A90" s="47">
        <f t="shared" si="23"/>
        <v>0.77083333333333326</v>
      </c>
      <c r="B90" s="48">
        <v>1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0</v>
      </c>
      <c r="M90" s="48">
        <v>0</v>
      </c>
      <c r="N90" s="48">
        <v>0</v>
      </c>
      <c r="O90" s="48">
        <v>0</v>
      </c>
      <c r="Q90" s="48">
        <v>0</v>
      </c>
      <c r="R90" s="48">
        <v>0</v>
      </c>
      <c r="S90" s="48">
        <v>0</v>
      </c>
      <c r="T90" s="48">
        <v>0</v>
      </c>
    </row>
    <row r="91" spans="1:20" s="31" customFormat="1" ht="15.75" customHeight="1">
      <c r="A91" s="47">
        <f t="shared" si="23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  <c r="Q91" s="48">
        <v>0</v>
      </c>
      <c r="R91" s="48">
        <v>0</v>
      </c>
      <c r="S91" s="48">
        <v>0</v>
      </c>
      <c r="T91" s="48">
        <v>0</v>
      </c>
    </row>
    <row r="92" spans="1:20" s="31" customFormat="1" ht="15.75" customHeight="1">
      <c r="A92" s="47">
        <f t="shared" si="23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  <c r="Q92" s="48">
        <v>0</v>
      </c>
      <c r="R92" s="48">
        <v>0</v>
      </c>
      <c r="S92" s="48">
        <v>0</v>
      </c>
      <c r="T92" s="48">
        <v>0</v>
      </c>
    </row>
    <row r="93" spans="1:20" s="31" customFormat="1" ht="15.75" customHeight="1">
      <c r="A93" s="47">
        <f t="shared" si="23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  <c r="Q93" s="48">
        <v>0</v>
      </c>
      <c r="R93" s="48">
        <v>0</v>
      </c>
      <c r="S93" s="48">
        <v>0</v>
      </c>
      <c r="T93" s="48">
        <v>0</v>
      </c>
    </row>
    <row r="94" spans="1:20" s="31" customFormat="1" ht="15.75" customHeight="1">
      <c r="A94" s="47">
        <f t="shared" si="23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  <c r="Q94" s="48">
        <v>0</v>
      </c>
      <c r="R94" s="48">
        <v>0</v>
      </c>
      <c r="S94" s="48">
        <v>0</v>
      </c>
      <c r="T94" s="48">
        <v>0</v>
      </c>
    </row>
    <row r="95" spans="1:20" s="31" customFormat="1" ht="15.75" customHeight="1">
      <c r="A95" s="47">
        <f t="shared" si="23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  <c r="Q95" s="49">
        <v>0</v>
      </c>
      <c r="R95" s="49">
        <v>0</v>
      </c>
      <c r="S95" s="49">
        <v>0</v>
      </c>
      <c r="T95" s="49">
        <v>0</v>
      </c>
    </row>
    <row r="96" spans="1:20" s="31" customFormat="1" ht="15.75" customHeight="1">
      <c r="A96" s="50" t="s">
        <v>41</v>
      </c>
      <c r="B96" s="50">
        <f t="shared" ref="B96:J96" si="24">SUM(B84:B95)</f>
        <v>3</v>
      </c>
      <c r="C96" s="50">
        <f t="shared" si="24"/>
        <v>0</v>
      </c>
      <c r="D96" s="50">
        <f t="shared" si="24"/>
        <v>0</v>
      </c>
      <c r="E96" s="50">
        <f t="shared" si="24"/>
        <v>0</v>
      </c>
      <c r="G96" s="50">
        <f t="shared" si="24"/>
        <v>1</v>
      </c>
      <c r="H96" s="50">
        <f t="shared" si="24"/>
        <v>0</v>
      </c>
      <c r="I96" s="50">
        <f t="shared" si="24"/>
        <v>0</v>
      </c>
      <c r="J96" s="50">
        <f t="shared" si="24"/>
        <v>0</v>
      </c>
      <c r="L96" s="50">
        <f t="shared" ref="L96:O96" si="25">SUM(L84:L95)</f>
        <v>0</v>
      </c>
      <c r="M96" s="50">
        <f t="shared" si="25"/>
        <v>0</v>
      </c>
      <c r="N96" s="50">
        <f t="shared" si="25"/>
        <v>0</v>
      </c>
      <c r="O96" s="50">
        <f t="shared" si="25"/>
        <v>0</v>
      </c>
      <c r="Q96" s="50">
        <f t="shared" ref="Q96:T96" si="26">SUM(Q84:Q95)</f>
        <v>2</v>
      </c>
      <c r="R96" s="50">
        <f t="shared" si="26"/>
        <v>0</v>
      </c>
      <c r="S96" s="50">
        <f t="shared" si="26"/>
        <v>0</v>
      </c>
      <c r="T96" s="50">
        <f t="shared" si="26"/>
        <v>0</v>
      </c>
    </row>
    <row r="97" spans="1:20" s="31" customFormat="1" ht="15.75" customHeight="1">
      <c r="A97" s="54"/>
    </row>
    <row r="98" spans="1:20" s="31" customFormat="1" ht="15.75" customHeight="1">
      <c r="A98" s="50" t="s">
        <v>42</v>
      </c>
      <c r="B98" s="50">
        <f t="shared" ref="B98:J98" si="27">SUM(B70+B83+B96)</f>
        <v>4</v>
      </c>
      <c r="C98" s="50">
        <f t="shared" si="27"/>
        <v>0</v>
      </c>
      <c r="D98" s="50">
        <f t="shared" si="27"/>
        <v>3</v>
      </c>
      <c r="E98" s="50">
        <f t="shared" si="27"/>
        <v>0</v>
      </c>
      <c r="G98" s="50">
        <f t="shared" si="27"/>
        <v>1</v>
      </c>
      <c r="H98" s="50">
        <f t="shared" si="27"/>
        <v>0</v>
      </c>
      <c r="I98" s="50">
        <f t="shared" si="27"/>
        <v>1</v>
      </c>
      <c r="J98" s="50">
        <f t="shared" si="27"/>
        <v>0</v>
      </c>
      <c r="L98" s="50">
        <f t="shared" ref="L98:O98" si="28">SUM(L70+L83+L96)</f>
        <v>0</v>
      </c>
      <c r="M98" s="50">
        <f t="shared" si="28"/>
        <v>0</v>
      </c>
      <c r="N98" s="50">
        <f t="shared" si="28"/>
        <v>0</v>
      </c>
      <c r="O98" s="50">
        <f t="shared" si="28"/>
        <v>0</v>
      </c>
      <c r="Q98" s="50">
        <f t="shared" ref="Q98:T98" si="29">SUM(Q70+Q83+Q96)</f>
        <v>4</v>
      </c>
      <c r="R98" s="50">
        <f t="shared" si="29"/>
        <v>0</v>
      </c>
      <c r="S98" s="50">
        <f t="shared" si="29"/>
        <v>2</v>
      </c>
      <c r="T98" s="50">
        <f t="shared" si="29"/>
        <v>0</v>
      </c>
    </row>
    <row r="99" spans="1:20" s="31" customFormat="1" ht="15.75" customHeight="1">
      <c r="A99" s="54"/>
    </row>
    <row r="100" spans="1:20" s="56" customFormat="1" ht="15.75" customHeight="1">
      <c r="A100" s="50" t="s">
        <v>43</v>
      </c>
      <c r="B100" s="50">
        <f t="shared" ref="B100:J100" si="30">B52+B98</f>
        <v>8</v>
      </c>
      <c r="C100" s="50">
        <f t="shared" si="30"/>
        <v>0</v>
      </c>
      <c r="D100" s="50">
        <f t="shared" si="30"/>
        <v>5</v>
      </c>
      <c r="E100" s="50">
        <f t="shared" si="30"/>
        <v>0</v>
      </c>
      <c r="G100" s="50">
        <f t="shared" si="30"/>
        <v>2</v>
      </c>
      <c r="H100" s="50">
        <f t="shared" si="30"/>
        <v>0</v>
      </c>
      <c r="I100" s="50">
        <f t="shared" si="30"/>
        <v>1</v>
      </c>
      <c r="J100" s="50">
        <f t="shared" si="30"/>
        <v>0</v>
      </c>
      <c r="L100" s="50">
        <f t="shared" ref="L100:O100" si="31">L52+L98</f>
        <v>0</v>
      </c>
      <c r="M100" s="50">
        <f t="shared" si="31"/>
        <v>0</v>
      </c>
      <c r="N100" s="50">
        <f t="shared" si="31"/>
        <v>0</v>
      </c>
      <c r="O100" s="50">
        <f t="shared" si="31"/>
        <v>0</v>
      </c>
      <c r="Q100" s="50">
        <f t="shared" ref="Q100:T100" si="32">Q52+Q98</f>
        <v>5</v>
      </c>
      <c r="R100" s="50">
        <f t="shared" si="32"/>
        <v>0</v>
      </c>
      <c r="S100" s="50">
        <f t="shared" si="32"/>
        <v>2</v>
      </c>
      <c r="T100" s="50">
        <f t="shared" si="32"/>
        <v>0</v>
      </c>
    </row>
    <row r="101" spans="1:20" s="31" customFormat="1" ht="15.75" customHeight="1">
      <c r="A101" s="56"/>
    </row>
    <row r="102" spans="1:20" s="31" customFormat="1" ht="15.75" customHeight="1">
      <c r="A102" s="54"/>
    </row>
    <row r="103" spans="1:20" s="31" customFormat="1" ht="15.75" customHeight="1">
      <c r="A103" s="54"/>
    </row>
    <row r="104" spans="1:20" s="31" customFormat="1" ht="15.75" customHeight="1">
      <c r="A104" s="54"/>
    </row>
    <row r="105" spans="1:20" s="31" customFormat="1" ht="15.75" customHeight="1">
      <c r="A105" s="54"/>
    </row>
    <row r="106" spans="1:20" s="31" customFormat="1" ht="15.75" customHeight="1">
      <c r="A106" s="56"/>
    </row>
    <row r="107" spans="1:20" s="31" customFormat="1" ht="15.75" customHeight="1">
      <c r="A107" s="54"/>
    </row>
    <row r="108" spans="1:20" s="31" customFormat="1" ht="15.75" customHeight="1">
      <c r="A108" s="54"/>
    </row>
    <row r="109" spans="1:20" s="31" customFormat="1" ht="15.75" customHeight="1">
      <c r="A109" s="54"/>
    </row>
    <row r="110" spans="1:20" s="31" customFormat="1" ht="15.75" customHeight="1">
      <c r="A110" s="54"/>
    </row>
    <row r="111" spans="1:20" s="31" customFormat="1" ht="15.75" customHeight="1">
      <c r="A111" s="56"/>
    </row>
    <row r="112" spans="1:20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20" s="31" customFormat="1" ht="15.75" customHeight="1">
      <c r="A129" s="54"/>
    </row>
    <row r="130" spans="1:20" s="31" customFormat="1" ht="15.75" customHeight="1">
      <c r="A130" s="54"/>
    </row>
    <row r="131" spans="1:20" s="31" customFormat="1" ht="15.75" customHeight="1">
      <c r="A131" s="56"/>
    </row>
    <row r="132" spans="1:20" s="31" customFormat="1" ht="15.75" customHeight="1">
      <c r="A132" s="54"/>
    </row>
    <row r="133" spans="1:20" s="31" customFormat="1" ht="15.75" customHeight="1">
      <c r="A133" s="54"/>
    </row>
    <row r="134" spans="1:20" s="31" customFormat="1" ht="15.75" customHeight="1">
      <c r="A134" s="54"/>
    </row>
    <row r="135" spans="1:20" s="31" customFormat="1" ht="15.75" customHeight="1">
      <c r="A135" s="54"/>
    </row>
    <row r="136" spans="1:20" s="31" customFormat="1" ht="15.75" customHeight="1">
      <c r="A136" s="56"/>
    </row>
    <row r="137" spans="1:20" s="31" customFormat="1" ht="15.75" customHeight="1">
      <c r="A137" s="56"/>
    </row>
    <row r="138" spans="1:20" s="31" customFormat="1" ht="15.75" customHeight="1">
      <c r="A138" s="56"/>
    </row>
    <row r="139" spans="1:20" s="31" customFormat="1" ht="15.75" customHeight="1">
      <c r="A139" s="56"/>
    </row>
    <row r="140" spans="1:20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  <c r="Q140" s="32"/>
      <c r="R140" s="32"/>
      <c r="S140" s="32"/>
      <c r="T140" s="32"/>
    </row>
    <row r="141" spans="1:20" s="31" customFormat="1" ht="15.75" customHeight="1">
      <c r="A141" s="56"/>
    </row>
    <row r="142" spans="1:20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</row>
    <row r="143" spans="1:20" s="31" customFormat="1" ht="15.75" customHeight="1">
      <c r="A143" s="56"/>
    </row>
    <row r="144" spans="1:20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20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</row>
    <row r="210" spans="1:20" s="31" customFormat="1" ht="15.75" customHeight="1">
      <c r="A210" s="56"/>
    </row>
    <row r="211" spans="1:20" s="31" customFormat="1" ht="15.75" customHeight="1">
      <c r="A211" s="54"/>
    </row>
    <row r="212" spans="1:20" s="31" customFormat="1" ht="15.75" customHeight="1">
      <c r="A212" s="54"/>
    </row>
    <row r="213" spans="1:20" s="31" customFormat="1" ht="15.75" customHeight="1">
      <c r="A213" s="54"/>
    </row>
    <row r="214" spans="1:20" s="31" customFormat="1" ht="15.75" customHeight="1">
      <c r="A214" s="54"/>
    </row>
    <row r="215" spans="1:20" s="31" customFormat="1" ht="15.75" customHeight="1">
      <c r="A215" s="56"/>
    </row>
    <row r="216" spans="1:20" s="31" customFormat="1" ht="15.75" customHeight="1">
      <c r="A216" s="54"/>
    </row>
    <row r="217" spans="1:20" s="31" customFormat="1" ht="15.75" customHeight="1">
      <c r="A217" s="54"/>
    </row>
    <row r="218" spans="1:20" s="31" customFormat="1" ht="15.75" customHeight="1">
      <c r="A218" s="54"/>
    </row>
    <row r="219" spans="1:20" s="31" customFormat="1" ht="15.75" customHeight="1">
      <c r="A219" s="54"/>
    </row>
    <row r="220" spans="1:20" s="31" customFormat="1" ht="15.75" customHeight="1">
      <c r="A220" s="56"/>
    </row>
    <row r="221" spans="1:20" s="31" customFormat="1" ht="15.75" customHeight="1">
      <c r="A221" s="54"/>
    </row>
    <row r="222" spans="1:20" s="31" customFormat="1" ht="15.75" customHeight="1">
      <c r="A222" s="54"/>
    </row>
    <row r="223" spans="1:20" s="31" customFormat="1" ht="15.75" customHeight="1">
      <c r="A223" s="54"/>
    </row>
    <row r="224" spans="1:20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20" s="31" customFormat="1" ht="15.75" customHeight="1">
      <c r="A273" s="56"/>
    </row>
    <row r="274" spans="1:20" s="31" customFormat="1" ht="15.75" customHeight="1">
      <c r="A274" s="58"/>
    </row>
    <row r="275" spans="1:20" s="31" customFormat="1" ht="15.75" customHeight="1">
      <c r="A275" s="56"/>
    </row>
    <row r="276" spans="1:20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</row>
    <row r="277" spans="1:20" s="31" customFormat="1" ht="15.75" customHeight="1">
      <c r="A277" s="56"/>
    </row>
    <row r="278" spans="1:20" s="31" customFormat="1" ht="15.75" customHeight="1">
      <c r="A278" s="54"/>
    </row>
    <row r="279" spans="1:20" s="31" customFormat="1" ht="15.75" customHeight="1">
      <c r="A279" s="54"/>
    </row>
    <row r="280" spans="1:20" s="31" customFormat="1" ht="15.75" customHeight="1">
      <c r="A280" s="54"/>
    </row>
    <row r="281" spans="1:20" s="31" customFormat="1" ht="15.75" customHeight="1">
      <c r="A281" s="54"/>
    </row>
    <row r="282" spans="1:20" s="31" customFormat="1" ht="15.75" customHeight="1">
      <c r="A282" s="56"/>
    </row>
    <row r="283" spans="1:20" s="31" customFormat="1" ht="15.75" customHeight="1">
      <c r="A283" s="54"/>
    </row>
    <row r="284" spans="1:20" s="31" customFormat="1" ht="15.75" customHeight="1">
      <c r="A284" s="54"/>
    </row>
    <row r="285" spans="1:20" s="31" customFormat="1" ht="15.75" customHeight="1">
      <c r="A285" s="54"/>
    </row>
    <row r="286" spans="1:20" s="31" customFormat="1" ht="15.75" customHeight="1">
      <c r="A286" s="54"/>
    </row>
    <row r="287" spans="1:20" s="31" customFormat="1" ht="15.75" customHeight="1">
      <c r="A287" s="56"/>
    </row>
    <row r="288" spans="1:20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8">
    <mergeCell ref="B54:E54"/>
    <mergeCell ref="G54:J54"/>
    <mergeCell ref="L54:O54"/>
    <mergeCell ref="Q54:T54"/>
    <mergeCell ref="B55:C55"/>
    <mergeCell ref="D55:E55"/>
    <mergeCell ref="G55:H55"/>
    <mergeCell ref="I55:J55"/>
    <mergeCell ref="L55:M55"/>
    <mergeCell ref="N55:O55"/>
    <mergeCell ref="Q55:R55"/>
    <mergeCell ref="S55:T55"/>
    <mergeCell ref="Q8:T8"/>
    <mergeCell ref="B9:C9"/>
    <mergeCell ref="D9:E9"/>
    <mergeCell ref="G9:H9"/>
    <mergeCell ref="I9:J9"/>
    <mergeCell ref="L9:M9"/>
    <mergeCell ref="N9:O9"/>
    <mergeCell ref="Q9:R9"/>
    <mergeCell ref="S9:T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6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35</v>
      </c>
      <c r="H9" s="83"/>
      <c r="I9" s="81" t="s">
        <v>36</v>
      </c>
      <c r="J9" s="81"/>
      <c r="K9" s="40"/>
      <c r="L9" s="82" t="s">
        <v>37</v>
      </c>
      <c r="M9" s="83"/>
      <c r="N9" s="81" t="s">
        <v>45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0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0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0</v>
      </c>
      <c r="H39" s="48">
        <v>0</v>
      </c>
      <c r="I39" s="48">
        <v>0</v>
      </c>
      <c r="J39" s="48">
        <v>0</v>
      </c>
      <c r="K39" s="52"/>
      <c r="L39" s="48">
        <v>0</v>
      </c>
      <c r="M39" s="48">
        <v>0</v>
      </c>
      <c r="N39" s="48">
        <v>0</v>
      </c>
      <c r="O39" s="48">
        <v>0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0</v>
      </c>
      <c r="K40" s="31"/>
      <c r="L40" s="48">
        <v>0</v>
      </c>
      <c r="M40" s="48">
        <v>0</v>
      </c>
      <c r="N40" s="48">
        <v>2</v>
      </c>
      <c r="O40" s="48">
        <v>19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0</v>
      </c>
      <c r="H41" s="48">
        <v>0</v>
      </c>
      <c r="I41" s="48">
        <v>0</v>
      </c>
      <c r="J41" s="48">
        <v>0</v>
      </c>
      <c r="K41" s="31"/>
      <c r="L41" s="48">
        <v>0</v>
      </c>
      <c r="M41" s="48">
        <v>0</v>
      </c>
      <c r="N41" s="48">
        <v>0</v>
      </c>
      <c r="O41" s="48">
        <v>0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0</v>
      </c>
      <c r="H42" s="48">
        <v>0</v>
      </c>
      <c r="I42" s="48">
        <v>0</v>
      </c>
      <c r="J42" s="48">
        <v>0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0</v>
      </c>
      <c r="H43" s="48">
        <v>0</v>
      </c>
      <c r="I43" s="48">
        <v>0</v>
      </c>
      <c r="J43" s="48">
        <v>0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0</v>
      </c>
      <c r="H50" s="50">
        <f t="shared" si="7"/>
        <v>0</v>
      </c>
      <c r="I50" s="50">
        <f t="shared" si="7"/>
        <v>0</v>
      </c>
      <c r="J50" s="50">
        <f t="shared" si="7"/>
        <v>0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2</v>
      </c>
      <c r="O50" s="50">
        <f t="shared" si="8"/>
        <v>19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0</v>
      </c>
      <c r="H52" s="50">
        <f t="shared" si="9"/>
        <v>0</v>
      </c>
      <c r="I52" s="50">
        <f t="shared" si="9"/>
        <v>0</v>
      </c>
      <c r="J52" s="50">
        <f t="shared" si="9"/>
        <v>0</v>
      </c>
      <c r="K52" s="55"/>
      <c r="L52" s="50">
        <f t="shared" ref="L52:O52" si="10">SUM(L24+L37+L50)</f>
        <v>0</v>
      </c>
      <c r="M52" s="50">
        <f t="shared" si="10"/>
        <v>0</v>
      </c>
      <c r="N52" s="50">
        <f t="shared" si="10"/>
        <v>2</v>
      </c>
      <c r="O52" s="50">
        <f t="shared" si="10"/>
        <v>19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35</v>
      </c>
      <c r="H55" s="83"/>
      <c r="I55" s="81" t="s">
        <v>36</v>
      </c>
      <c r="J55" s="81"/>
      <c r="K55" s="40"/>
      <c r="L55" s="82" t="s">
        <v>37</v>
      </c>
      <c r="M55" s="83"/>
      <c r="N55" s="81" t="s">
        <v>45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0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0</v>
      </c>
      <c r="H59" s="48">
        <v>0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0</v>
      </c>
      <c r="I60" s="48">
        <v>0</v>
      </c>
      <c r="J60" s="48">
        <v>0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1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0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0</v>
      </c>
      <c r="H69" s="49">
        <v>0</v>
      </c>
      <c r="I69" s="49">
        <v>0</v>
      </c>
      <c r="J69" s="49">
        <v>0</v>
      </c>
      <c r="L69" s="49">
        <v>0</v>
      </c>
      <c r="M69" s="49">
        <v>0</v>
      </c>
      <c r="N69" s="49">
        <v>0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0</v>
      </c>
      <c r="E70" s="50">
        <f t="shared" si="12"/>
        <v>0</v>
      </c>
      <c r="G70" s="50">
        <f t="shared" si="12"/>
        <v>0</v>
      </c>
      <c r="H70" s="50">
        <f t="shared" si="12"/>
        <v>0</v>
      </c>
      <c r="I70" s="50">
        <f t="shared" si="12"/>
        <v>0</v>
      </c>
      <c r="J70" s="50">
        <f t="shared" si="12"/>
        <v>0</v>
      </c>
      <c r="L70" s="50">
        <f t="shared" ref="L70:O70" si="13">SUM(L58:L69)</f>
        <v>0</v>
      </c>
      <c r="M70" s="50">
        <f t="shared" si="13"/>
        <v>1</v>
      </c>
      <c r="N70" s="50">
        <f t="shared" si="13"/>
        <v>0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0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1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0</v>
      </c>
      <c r="C83" s="50">
        <f t="shared" si="15"/>
        <v>0</v>
      </c>
      <c r="D83" s="50">
        <f t="shared" si="15"/>
        <v>0</v>
      </c>
      <c r="E83" s="50">
        <f t="shared" si="15"/>
        <v>0</v>
      </c>
      <c r="G83" s="50">
        <f t="shared" si="15"/>
        <v>0</v>
      </c>
      <c r="H83" s="50">
        <f t="shared" si="15"/>
        <v>0</v>
      </c>
      <c r="I83" s="50">
        <f t="shared" si="15"/>
        <v>0</v>
      </c>
      <c r="J83" s="50">
        <f t="shared" si="15"/>
        <v>0</v>
      </c>
      <c r="L83" s="50">
        <f t="shared" ref="L83:O83" si="16">SUM(L71:L82)</f>
        <v>0</v>
      </c>
      <c r="M83" s="50">
        <f t="shared" si="16"/>
        <v>0</v>
      </c>
      <c r="N83" s="50">
        <f t="shared" si="16"/>
        <v>1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0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1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0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0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0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0</v>
      </c>
      <c r="D96" s="50">
        <f t="shared" si="18"/>
        <v>0</v>
      </c>
      <c r="E96" s="50">
        <f t="shared" si="18"/>
        <v>0</v>
      </c>
      <c r="G96" s="50">
        <f t="shared" si="18"/>
        <v>0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1</v>
      </c>
      <c r="M96" s="50">
        <f t="shared" si="19"/>
        <v>0</v>
      </c>
      <c r="N96" s="50">
        <f t="shared" si="19"/>
        <v>0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0</v>
      </c>
      <c r="C98" s="50">
        <f t="shared" si="20"/>
        <v>0</v>
      </c>
      <c r="D98" s="50">
        <f t="shared" si="20"/>
        <v>0</v>
      </c>
      <c r="E98" s="50">
        <f t="shared" si="20"/>
        <v>0</v>
      </c>
      <c r="G98" s="50">
        <f t="shared" si="20"/>
        <v>0</v>
      </c>
      <c r="H98" s="50">
        <f t="shared" si="20"/>
        <v>0</v>
      </c>
      <c r="I98" s="50">
        <f t="shared" si="20"/>
        <v>0</v>
      </c>
      <c r="J98" s="50">
        <f t="shared" si="20"/>
        <v>0</v>
      </c>
      <c r="L98" s="50">
        <f t="shared" ref="L98:O98" si="21">SUM(L70+L83+L96)</f>
        <v>1</v>
      </c>
      <c r="M98" s="50">
        <f t="shared" si="21"/>
        <v>1</v>
      </c>
      <c r="N98" s="50">
        <f t="shared" si="21"/>
        <v>1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0</v>
      </c>
      <c r="C100" s="50">
        <f t="shared" si="22"/>
        <v>0</v>
      </c>
      <c r="D100" s="50">
        <f t="shared" si="22"/>
        <v>0</v>
      </c>
      <c r="E100" s="50">
        <f t="shared" si="22"/>
        <v>0</v>
      </c>
      <c r="G100" s="50">
        <f t="shared" si="22"/>
        <v>0</v>
      </c>
      <c r="H100" s="50">
        <f t="shared" si="22"/>
        <v>0</v>
      </c>
      <c r="I100" s="50">
        <f t="shared" si="22"/>
        <v>0</v>
      </c>
      <c r="J100" s="50">
        <f t="shared" si="22"/>
        <v>0</v>
      </c>
      <c r="L100" s="50">
        <f t="shared" ref="L100:O100" si="23">L52+L98</f>
        <v>1</v>
      </c>
      <c r="M100" s="50">
        <f t="shared" si="23"/>
        <v>1</v>
      </c>
      <c r="N100" s="50">
        <f t="shared" si="23"/>
        <v>3</v>
      </c>
      <c r="O100" s="50">
        <f t="shared" si="23"/>
        <v>19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8"/>
  <sheetViews>
    <sheetView zoomScale="75" zoomScaleNormal="75" workbookViewId="0"/>
  </sheetViews>
  <sheetFormatPr defaultColWidth="8.85546875" defaultRowHeight="15.75" customHeight="1"/>
  <cols>
    <col min="1" max="1" width="8.28515625" style="44" customWidth="1"/>
    <col min="2" max="5" width="10.28515625" style="29" customWidth="1"/>
    <col min="6" max="6" width="3.28515625" style="29" customWidth="1"/>
    <col min="7" max="10" width="10.28515625" style="29" customWidth="1"/>
    <col min="11" max="11" width="3.85546875" style="29" customWidth="1"/>
    <col min="12" max="15" width="10.28515625" style="29" customWidth="1"/>
    <col min="16" max="16384" width="8.85546875" style="29"/>
  </cols>
  <sheetData>
    <row r="1" spans="1:15" ht="15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8"/>
    </row>
    <row r="2" spans="1:15" ht="15.75" customHeight="1">
      <c r="A2" s="30"/>
      <c r="B2" s="31"/>
      <c r="C2" s="31"/>
      <c r="D2" s="31"/>
      <c r="E2" s="31"/>
      <c r="F2" s="32"/>
      <c r="G2" s="31"/>
      <c r="H2" s="31"/>
      <c r="I2" s="31"/>
      <c r="J2" s="33" t="s">
        <v>0</v>
      </c>
      <c r="K2" s="76" t="str">
        <f>'Job Details'!C6</f>
        <v>AECOM</v>
      </c>
      <c r="L2" s="76"/>
      <c r="M2" s="76"/>
      <c r="N2" s="31"/>
      <c r="O2" s="34"/>
    </row>
    <row r="3" spans="1:15" ht="15.75" customHeight="1">
      <c r="A3" s="30"/>
      <c r="B3" s="31"/>
      <c r="C3" s="31"/>
      <c r="D3" s="31"/>
      <c r="E3" s="31"/>
      <c r="F3" s="32"/>
      <c r="G3" s="31"/>
      <c r="H3" s="31"/>
      <c r="I3" s="31"/>
      <c r="J3" s="33" t="s">
        <v>30</v>
      </c>
      <c r="K3" s="76" t="str">
        <f>'Job Details'!C7</f>
        <v>3102 - IRE - Castletownbere Traffic Surveys</v>
      </c>
      <c r="L3" s="76"/>
      <c r="M3" s="76"/>
      <c r="N3" s="76"/>
      <c r="O3" s="77"/>
    </row>
    <row r="4" spans="1:15" ht="15.75" customHeight="1">
      <c r="A4" s="30"/>
      <c r="B4" s="31"/>
      <c r="C4" s="31"/>
      <c r="D4" s="31"/>
      <c r="E4" s="31"/>
      <c r="F4" s="32"/>
      <c r="G4" s="31"/>
      <c r="H4" s="31"/>
      <c r="I4" s="31"/>
      <c r="J4" s="33" t="s">
        <v>31</v>
      </c>
      <c r="K4" s="78" t="str">
        <f>'Job Details'!C9</f>
        <v>Tuesday 4th October 2016</v>
      </c>
      <c r="L4" s="78"/>
      <c r="M4" s="78"/>
      <c r="N4" s="78"/>
      <c r="O4" s="79"/>
    </row>
    <row r="5" spans="1:15" ht="15.75" customHeight="1">
      <c r="A5" s="30"/>
      <c r="B5" s="31"/>
      <c r="C5" s="31"/>
      <c r="D5" s="31"/>
      <c r="E5" s="31"/>
      <c r="F5" s="32"/>
      <c r="G5" s="31"/>
      <c r="H5" s="31"/>
      <c r="I5" s="31"/>
      <c r="J5" s="33" t="s">
        <v>3</v>
      </c>
      <c r="K5" s="78">
        <v>7</v>
      </c>
      <c r="L5" s="78"/>
      <c r="M5" s="78"/>
      <c r="N5" s="31"/>
      <c r="O5" s="34"/>
    </row>
    <row r="6" spans="1:15" ht="15.75" customHeight="1">
      <c r="A6" s="35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7"/>
    </row>
    <row r="8" spans="1:15" ht="15.75" customHeight="1">
      <c r="A8" s="38"/>
      <c r="B8" s="80" t="s">
        <v>32</v>
      </c>
      <c r="C8" s="80"/>
      <c r="D8" s="80"/>
      <c r="E8" s="80"/>
      <c r="F8" s="31"/>
      <c r="G8" s="80" t="s">
        <v>33</v>
      </c>
      <c r="H8" s="80"/>
      <c r="I8" s="80"/>
      <c r="J8" s="80"/>
      <c r="K8" s="31"/>
      <c r="L8" s="80" t="s">
        <v>34</v>
      </c>
      <c r="M8" s="80"/>
      <c r="N8" s="80"/>
      <c r="O8" s="80"/>
    </row>
    <row r="9" spans="1:15" s="39" customFormat="1" ht="15.6" customHeight="1">
      <c r="B9" s="82" t="s">
        <v>35</v>
      </c>
      <c r="C9" s="83"/>
      <c r="D9" s="81" t="s">
        <v>36</v>
      </c>
      <c r="E9" s="81"/>
      <c r="F9" s="40"/>
      <c r="G9" s="82" t="s">
        <v>35</v>
      </c>
      <c r="H9" s="83"/>
      <c r="I9" s="81" t="s">
        <v>36</v>
      </c>
      <c r="J9" s="81"/>
      <c r="K9" s="40"/>
      <c r="L9" s="82" t="s">
        <v>37</v>
      </c>
      <c r="M9" s="83"/>
      <c r="N9" s="81" t="s">
        <v>45</v>
      </c>
      <c r="O9" s="81"/>
    </row>
    <row r="10" spans="1:15" s="41" customFormat="1" ht="15.75" customHeight="1">
      <c r="B10" s="42" t="s">
        <v>39</v>
      </c>
      <c r="C10" s="42" t="s">
        <v>40</v>
      </c>
      <c r="D10" s="42" t="str">
        <f>$B$10</f>
        <v>Adult</v>
      </c>
      <c r="E10" s="42" t="str">
        <f>$C$10</f>
        <v>Child</v>
      </c>
      <c r="F10" s="43"/>
      <c r="G10" s="42" t="s">
        <v>39</v>
      </c>
      <c r="H10" s="42" t="s">
        <v>40</v>
      </c>
      <c r="I10" s="42" t="str">
        <f>$B$10</f>
        <v>Adult</v>
      </c>
      <c r="J10" s="42" t="str">
        <f>$C$10</f>
        <v>Child</v>
      </c>
      <c r="K10" s="43"/>
      <c r="L10" s="42" t="s">
        <v>39</v>
      </c>
      <c r="M10" s="42" t="s">
        <v>40</v>
      </c>
      <c r="N10" s="42" t="str">
        <f>$B$10</f>
        <v>Adult</v>
      </c>
      <c r="O10" s="42" t="str">
        <f>$C$10</f>
        <v>Child</v>
      </c>
    </row>
    <row r="11" spans="1:15" ht="15.75" customHeight="1">
      <c r="F11" s="31"/>
      <c r="K11" s="31"/>
    </row>
    <row r="12" spans="1:15" ht="15.75" customHeight="1">
      <c r="A12" s="45">
        <v>0.29166666666666702</v>
      </c>
      <c r="B12" s="46">
        <v>0</v>
      </c>
      <c r="C12" s="46">
        <v>0</v>
      </c>
      <c r="D12" s="46">
        <v>0</v>
      </c>
      <c r="E12" s="46">
        <v>0</v>
      </c>
      <c r="F12" s="31"/>
      <c r="G12" s="46">
        <v>0</v>
      </c>
      <c r="H12" s="46">
        <v>0</v>
      </c>
      <c r="I12" s="46">
        <v>0</v>
      </c>
      <c r="J12" s="46">
        <v>0</v>
      </c>
      <c r="K12" s="31"/>
      <c r="L12" s="46">
        <v>0</v>
      </c>
      <c r="M12" s="46">
        <v>0</v>
      </c>
      <c r="N12" s="46">
        <v>0</v>
      </c>
      <c r="O12" s="46">
        <v>0</v>
      </c>
    </row>
    <row r="13" spans="1:15" ht="15.75" customHeight="1">
      <c r="A13" s="47">
        <f>A12+"00:05"</f>
        <v>0.29513888888888923</v>
      </c>
      <c r="B13" s="48">
        <v>0</v>
      </c>
      <c r="C13" s="48">
        <v>0</v>
      </c>
      <c r="D13" s="48">
        <v>0</v>
      </c>
      <c r="E13" s="48">
        <v>0</v>
      </c>
      <c r="F13" s="31"/>
      <c r="G13" s="48">
        <v>0</v>
      </c>
      <c r="H13" s="48">
        <v>0</v>
      </c>
      <c r="I13" s="48">
        <v>0</v>
      </c>
      <c r="J13" s="48">
        <v>0</v>
      </c>
      <c r="K13" s="31"/>
      <c r="L13" s="48">
        <v>0</v>
      </c>
      <c r="M13" s="48">
        <v>0</v>
      </c>
      <c r="N13" s="48">
        <v>0</v>
      </c>
      <c r="O13" s="48">
        <v>0</v>
      </c>
    </row>
    <row r="14" spans="1:15" ht="15.75" customHeight="1">
      <c r="A14" s="47">
        <f t="shared" ref="A14:A23" si="0">A13+"00:05"</f>
        <v>0.29861111111111144</v>
      </c>
      <c r="B14" s="48">
        <v>0</v>
      </c>
      <c r="C14" s="48">
        <v>0</v>
      </c>
      <c r="D14" s="48">
        <v>0</v>
      </c>
      <c r="E14" s="48">
        <v>0</v>
      </c>
      <c r="F14" s="31"/>
      <c r="G14" s="48">
        <v>0</v>
      </c>
      <c r="H14" s="48">
        <v>0</v>
      </c>
      <c r="I14" s="48">
        <v>0</v>
      </c>
      <c r="J14" s="48">
        <v>0</v>
      </c>
      <c r="K14" s="31"/>
      <c r="L14" s="48">
        <v>0</v>
      </c>
      <c r="M14" s="48">
        <v>0</v>
      </c>
      <c r="N14" s="48">
        <v>0</v>
      </c>
      <c r="O14" s="48">
        <v>0</v>
      </c>
    </row>
    <row r="15" spans="1:15" ht="15.75" customHeight="1">
      <c r="A15" s="47">
        <f t="shared" si="0"/>
        <v>0.30208333333333365</v>
      </c>
      <c r="B15" s="48">
        <v>0</v>
      </c>
      <c r="C15" s="48">
        <v>0</v>
      </c>
      <c r="D15" s="48">
        <v>0</v>
      </c>
      <c r="E15" s="48">
        <v>0</v>
      </c>
      <c r="F15" s="31"/>
      <c r="G15" s="48">
        <v>0</v>
      </c>
      <c r="H15" s="48">
        <v>0</v>
      </c>
      <c r="I15" s="48">
        <v>0</v>
      </c>
      <c r="J15" s="48">
        <v>0</v>
      </c>
      <c r="K15" s="31"/>
      <c r="L15" s="48">
        <v>0</v>
      </c>
      <c r="M15" s="48">
        <v>0</v>
      </c>
      <c r="N15" s="48">
        <v>0</v>
      </c>
      <c r="O15" s="48">
        <v>0</v>
      </c>
    </row>
    <row r="16" spans="1:15" ht="15.75" customHeight="1">
      <c r="A16" s="47">
        <f t="shared" si="0"/>
        <v>0.30555555555555586</v>
      </c>
      <c r="B16" s="48">
        <v>0</v>
      </c>
      <c r="C16" s="48">
        <v>0</v>
      </c>
      <c r="D16" s="48">
        <v>0</v>
      </c>
      <c r="E16" s="48">
        <v>0</v>
      </c>
      <c r="F16" s="31"/>
      <c r="G16" s="48">
        <v>0</v>
      </c>
      <c r="H16" s="48">
        <v>0</v>
      </c>
      <c r="I16" s="48">
        <v>0</v>
      </c>
      <c r="J16" s="48">
        <v>0</v>
      </c>
      <c r="K16" s="31"/>
      <c r="L16" s="48">
        <v>0</v>
      </c>
      <c r="M16" s="48">
        <v>0</v>
      </c>
      <c r="N16" s="48">
        <v>0</v>
      </c>
      <c r="O16" s="48">
        <v>0</v>
      </c>
    </row>
    <row r="17" spans="1:15" ht="15.75" customHeight="1">
      <c r="A17" s="47">
        <f t="shared" si="0"/>
        <v>0.30902777777777807</v>
      </c>
      <c r="B17" s="48">
        <v>0</v>
      </c>
      <c r="C17" s="48">
        <v>0</v>
      </c>
      <c r="D17" s="48">
        <v>0</v>
      </c>
      <c r="E17" s="48">
        <v>0</v>
      </c>
      <c r="F17" s="31"/>
      <c r="G17" s="48">
        <v>0</v>
      </c>
      <c r="H17" s="48">
        <v>0</v>
      </c>
      <c r="I17" s="48">
        <v>0</v>
      </c>
      <c r="J17" s="48">
        <v>0</v>
      </c>
      <c r="K17" s="31"/>
      <c r="L17" s="48">
        <v>0</v>
      </c>
      <c r="M17" s="48">
        <v>0</v>
      </c>
      <c r="N17" s="48">
        <v>0</v>
      </c>
      <c r="O17" s="48">
        <v>0</v>
      </c>
    </row>
    <row r="18" spans="1:15" ht="15.75" customHeight="1">
      <c r="A18" s="47">
        <f t="shared" si="0"/>
        <v>0.31250000000000028</v>
      </c>
      <c r="B18" s="48">
        <v>0</v>
      </c>
      <c r="C18" s="48">
        <v>0</v>
      </c>
      <c r="D18" s="48">
        <v>0</v>
      </c>
      <c r="E18" s="48">
        <v>0</v>
      </c>
      <c r="F18" s="31"/>
      <c r="G18" s="48">
        <v>0</v>
      </c>
      <c r="H18" s="48">
        <v>0</v>
      </c>
      <c r="I18" s="48">
        <v>0</v>
      </c>
      <c r="J18" s="48">
        <v>0</v>
      </c>
      <c r="K18" s="31"/>
      <c r="L18" s="48">
        <v>0</v>
      </c>
      <c r="M18" s="48">
        <v>0</v>
      </c>
      <c r="N18" s="48">
        <v>0</v>
      </c>
      <c r="O18" s="48">
        <v>0</v>
      </c>
    </row>
    <row r="19" spans="1:15" ht="15.75" customHeight="1">
      <c r="A19" s="47">
        <f t="shared" si="0"/>
        <v>0.31597222222222249</v>
      </c>
      <c r="B19" s="48">
        <v>0</v>
      </c>
      <c r="C19" s="48">
        <v>0</v>
      </c>
      <c r="D19" s="48">
        <v>0</v>
      </c>
      <c r="E19" s="48">
        <v>0</v>
      </c>
      <c r="F19" s="31"/>
      <c r="G19" s="48">
        <v>0</v>
      </c>
      <c r="H19" s="48">
        <v>0</v>
      </c>
      <c r="I19" s="48">
        <v>0</v>
      </c>
      <c r="J19" s="48">
        <v>0</v>
      </c>
      <c r="K19" s="31"/>
      <c r="L19" s="48">
        <v>0</v>
      </c>
      <c r="M19" s="48">
        <v>0</v>
      </c>
      <c r="N19" s="48">
        <v>0</v>
      </c>
      <c r="O19" s="48">
        <v>0</v>
      </c>
    </row>
    <row r="20" spans="1:15" ht="15.75" customHeight="1">
      <c r="A20" s="47">
        <f t="shared" si="0"/>
        <v>0.3194444444444447</v>
      </c>
      <c r="B20" s="48">
        <v>0</v>
      </c>
      <c r="C20" s="48">
        <v>0</v>
      </c>
      <c r="D20" s="48">
        <v>0</v>
      </c>
      <c r="E20" s="48">
        <v>0</v>
      </c>
      <c r="F20" s="31"/>
      <c r="G20" s="48">
        <v>0</v>
      </c>
      <c r="H20" s="48">
        <v>0</v>
      </c>
      <c r="I20" s="48">
        <v>0</v>
      </c>
      <c r="J20" s="48">
        <v>0</v>
      </c>
      <c r="K20" s="31"/>
      <c r="L20" s="48">
        <v>0</v>
      </c>
      <c r="M20" s="48">
        <v>0</v>
      </c>
      <c r="N20" s="48">
        <v>0</v>
      </c>
      <c r="O20" s="48">
        <v>0</v>
      </c>
    </row>
    <row r="21" spans="1:15" ht="15.75" customHeight="1">
      <c r="A21" s="47">
        <f t="shared" si="0"/>
        <v>0.32291666666666691</v>
      </c>
      <c r="B21" s="48">
        <v>0</v>
      </c>
      <c r="C21" s="48">
        <v>0</v>
      </c>
      <c r="D21" s="48">
        <v>0</v>
      </c>
      <c r="E21" s="48">
        <v>0</v>
      </c>
      <c r="F21" s="31"/>
      <c r="G21" s="48">
        <v>0</v>
      </c>
      <c r="H21" s="48">
        <v>0</v>
      </c>
      <c r="I21" s="48">
        <v>0</v>
      </c>
      <c r="J21" s="48">
        <v>0</v>
      </c>
      <c r="K21" s="31"/>
      <c r="L21" s="48">
        <v>0</v>
      </c>
      <c r="M21" s="48">
        <v>0</v>
      </c>
      <c r="N21" s="48">
        <v>0</v>
      </c>
      <c r="O21" s="48">
        <v>0</v>
      </c>
    </row>
    <row r="22" spans="1:15" ht="15.75" customHeight="1">
      <c r="A22" s="47">
        <f t="shared" si="0"/>
        <v>0.32638888888888912</v>
      </c>
      <c r="B22" s="48">
        <v>0</v>
      </c>
      <c r="C22" s="48">
        <v>0</v>
      </c>
      <c r="D22" s="48">
        <v>0</v>
      </c>
      <c r="E22" s="48">
        <v>0</v>
      </c>
      <c r="F22" s="31"/>
      <c r="G22" s="48">
        <v>0</v>
      </c>
      <c r="H22" s="48">
        <v>0</v>
      </c>
      <c r="I22" s="48">
        <v>0</v>
      </c>
      <c r="J22" s="48">
        <v>0</v>
      </c>
      <c r="K22" s="31"/>
      <c r="L22" s="48">
        <v>0</v>
      </c>
      <c r="M22" s="48">
        <v>0</v>
      </c>
      <c r="N22" s="48">
        <v>0</v>
      </c>
      <c r="O22" s="48">
        <v>0</v>
      </c>
    </row>
    <row r="23" spans="1:15" ht="15.75" customHeight="1">
      <c r="A23" s="47">
        <f t="shared" si="0"/>
        <v>0.32986111111111133</v>
      </c>
      <c r="B23" s="49">
        <v>0</v>
      </c>
      <c r="C23" s="49">
        <v>0</v>
      </c>
      <c r="D23" s="49">
        <v>0</v>
      </c>
      <c r="E23" s="49">
        <v>0</v>
      </c>
      <c r="F23" s="31"/>
      <c r="G23" s="49">
        <v>0</v>
      </c>
      <c r="H23" s="49">
        <v>0</v>
      </c>
      <c r="I23" s="49">
        <v>0</v>
      </c>
      <c r="J23" s="49">
        <v>0</v>
      </c>
      <c r="K23" s="31"/>
      <c r="L23" s="49">
        <v>0</v>
      </c>
      <c r="M23" s="49">
        <v>0</v>
      </c>
      <c r="N23" s="49">
        <v>0</v>
      </c>
      <c r="O23" s="49">
        <v>0</v>
      </c>
    </row>
    <row r="24" spans="1:15" s="51" customFormat="1" ht="15.75" customHeight="1">
      <c r="A24" s="50" t="s">
        <v>41</v>
      </c>
      <c r="B24" s="50">
        <f t="shared" ref="B24:J24" si="1">SUM(B12:B23)</f>
        <v>0</v>
      </c>
      <c r="C24" s="50">
        <f t="shared" si="1"/>
        <v>0</v>
      </c>
      <c r="D24" s="50">
        <f t="shared" si="1"/>
        <v>0</v>
      </c>
      <c r="E24" s="50">
        <f t="shared" si="1"/>
        <v>0</v>
      </c>
      <c r="F24" s="31"/>
      <c r="G24" s="50">
        <f t="shared" si="1"/>
        <v>0</v>
      </c>
      <c r="H24" s="50">
        <f t="shared" si="1"/>
        <v>0</v>
      </c>
      <c r="I24" s="50">
        <f t="shared" si="1"/>
        <v>0</v>
      </c>
      <c r="J24" s="50">
        <f t="shared" si="1"/>
        <v>0</v>
      </c>
      <c r="K24" s="31"/>
      <c r="L24" s="50">
        <f t="shared" ref="L24:O24" si="2">SUM(L12:L23)</f>
        <v>0</v>
      </c>
      <c r="M24" s="50">
        <f t="shared" si="2"/>
        <v>0</v>
      </c>
      <c r="N24" s="50">
        <f t="shared" si="2"/>
        <v>0</v>
      </c>
      <c r="O24" s="50">
        <f t="shared" si="2"/>
        <v>0</v>
      </c>
    </row>
    <row r="25" spans="1:15" ht="15.75" customHeight="1">
      <c r="A25" s="47">
        <f>A23+"00:05"</f>
        <v>0.33333333333333354</v>
      </c>
      <c r="B25" s="46">
        <v>0</v>
      </c>
      <c r="C25" s="46">
        <v>0</v>
      </c>
      <c r="D25" s="46">
        <v>0</v>
      </c>
      <c r="E25" s="46">
        <v>0</v>
      </c>
      <c r="F25" s="31"/>
      <c r="G25" s="46">
        <v>0</v>
      </c>
      <c r="H25" s="46">
        <v>0</v>
      </c>
      <c r="I25" s="46">
        <v>0</v>
      </c>
      <c r="J25" s="46">
        <v>0</v>
      </c>
      <c r="K25" s="31"/>
      <c r="L25" s="46">
        <v>0</v>
      </c>
      <c r="M25" s="46">
        <v>0</v>
      </c>
      <c r="N25" s="46">
        <v>0</v>
      </c>
      <c r="O25" s="46">
        <v>0</v>
      </c>
    </row>
    <row r="26" spans="1:15" ht="15.75" customHeight="1">
      <c r="A26" s="47">
        <f>A25+"00:05"</f>
        <v>0.33680555555555575</v>
      </c>
      <c r="B26" s="48">
        <v>0</v>
      </c>
      <c r="C26" s="48">
        <v>0</v>
      </c>
      <c r="D26" s="48">
        <v>0</v>
      </c>
      <c r="E26" s="48">
        <v>0</v>
      </c>
      <c r="F26" s="31"/>
      <c r="G26" s="48">
        <v>0</v>
      </c>
      <c r="H26" s="48">
        <v>0</v>
      </c>
      <c r="I26" s="48">
        <v>0</v>
      </c>
      <c r="J26" s="48">
        <v>0</v>
      </c>
      <c r="K26" s="31"/>
      <c r="L26" s="48">
        <v>0</v>
      </c>
      <c r="M26" s="48">
        <v>0</v>
      </c>
      <c r="N26" s="48">
        <v>0</v>
      </c>
      <c r="O26" s="48">
        <v>0</v>
      </c>
    </row>
    <row r="27" spans="1:15" ht="15.75" customHeight="1">
      <c r="A27" s="47">
        <f t="shared" ref="A27:A36" si="3">A26+"00:05"</f>
        <v>0.34027777777777796</v>
      </c>
      <c r="B27" s="48">
        <v>0</v>
      </c>
      <c r="C27" s="48">
        <v>0</v>
      </c>
      <c r="D27" s="48">
        <v>0</v>
      </c>
      <c r="E27" s="48">
        <v>0</v>
      </c>
      <c r="F27" s="31"/>
      <c r="G27" s="48">
        <v>0</v>
      </c>
      <c r="H27" s="48">
        <v>0</v>
      </c>
      <c r="I27" s="48">
        <v>0</v>
      </c>
      <c r="J27" s="48">
        <v>0</v>
      </c>
      <c r="K27" s="31"/>
      <c r="L27" s="48">
        <v>0</v>
      </c>
      <c r="M27" s="48">
        <v>0</v>
      </c>
      <c r="N27" s="48">
        <v>0</v>
      </c>
      <c r="O27" s="48">
        <v>0</v>
      </c>
    </row>
    <row r="28" spans="1:15" ht="15.75" customHeight="1">
      <c r="A28" s="47">
        <f t="shared" si="3"/>
        <v>0.34375000000000017</v>
      </c>
      <c r="B28" s="48">
        <v>0</v>
      </c>
      <c r="C28" s="48">
        <v>0</v>
      </c>
      <c r="D28" s="48">
        <v>0</v>
      </c>
      <c r="E28" s="48">
        <v>0</v>
      </c>
      <c r="F28" s="31"/>
      <c r="G28" s="48">
        <v>0</v>
      </c>
      <c r="H28" s="48">
        <v>0</v>
      </c>
      <c r="I28" s="48">
        <v>0</v>
      </c>
      <c r="J28" s="48">
        <v>0</v>
      </c>
      <c r="K28" s="31"/>
      <c r="L28" s="48">
        <v>0</v>
      </c>
      <c r="M28" s="48">
        <v>0</v>
      </c>
      <c r="N28" s="48">
        <v>0</v>
      </c>
      <c r="O28" s="48">
        <v>0</v>
      </c>
    </row>
    <row r="29" spans="1:15" s="51" customFormat="1" ht="15.75" customHeight="1">
      <c r="A29" s="47">
        <f t="shared" si="3"/>
        <v>0.34722222222222238</v>
      </c>
      <c r="B29" s="48">
        <v>0</v>
      </c>
      <c r="C29" s="48">
        <v>0</v>
      </c>
      <c r="D29" s="48">
        <v>0</v>
      </c>
      <c r="E29" s="48">
        <v>0</v>
      </c>
      <c r="F29" s="52"/>
      <c r="G29" s="48">
        <v>0</v>
      </c>
      <c r="H29" s="48">
        <v>0</v>
      </c>
      <c r="I29" s="48">
        <v>0</v>
      </c>
      <c r="J29" s="48">
        <v>0</v>
      </c>
      <c r="K29" s="52"/>
      <c r="L29" s="48">
        <v>0</v>
      </c>
      <c r="M29" s="48">
        <v>0</v>
      </c>
      <c r="N29" s="48">
        <v>0</v>
      </c>
      <c r="O29" s="48">
        <v>0</v>
      </c>
    </row>
    <row r="30" spans="1:15" ht="15.75" customHeight="1">
      <c r="A30" s="47">
        <f t="shared" si="3"/>
        <v>0.35069444444444459</v>
      </c>
      <c r="B30" s="48">
        <v>0</v>
      </c>
      <c r="C30" s="48">
        <v>0</v>
      </c>
      <c r="D30" s="48">
        <v>0</v>
      </c>
      <c r="E30" s="48">
        <v>0</v>
      </c>
      <c r="F30" s="31"/>
      <c r="G30" s="48">
        <v>0</v>
      </c>
      <c r="H30" s="48">
        <v>0</v>
      </c>
      <c r="I30" s="48">
        <v>0</v>
      </c>
      <c r="J30" s="48">
        <v>0</v>
      </c>
      <c r="K30" s="31"/>
      <c r="L30" s="48">
        <v>0</v>
      </c>
      <c r="M30" s="48">
        <v>0</v>
      </c>
      <c r="N30" s="48">
        <v>0</v>
      </c>
      <c r="O30" s="48">
        <v>0</v>
      </c>
    </row>
    <row r="31" spans="1:15" ht="15.75" customHeight="1">
      <c r="A31" s="47">
        <f t="shared" si="3"/>
        <v>0.3541666666666668</v>
      </c>
      <c r="B31" s="48">
        <v>0</v>
      </c>
      <c r="C31" s="48">
        <v>0</v>
      </c>
      <c r="D31" s="48">
        <v>0</v>
      </c>
      <c r="E31" s="48">
        <v>0</v>
      </c>
      <c r="F31" s="31"/>
      <c r="G31" s="48">
        <v>0</v>
      </c>
      <c r="H31" s="48">
        <v>0</v>
      </c>
      <c r="I31" s="48">
        <v>0</v>
      </c>
      <c r="J31" s="48">
        <v>0</v>
      </c>
      <c r="K31" s="31"/>
      <c r="L31" s="48">
        <v>0</v>
      </c>
      <c r="M31" s="48">
        <v>0</v>
      </c>
      <c r="N31" s="48">
        <v>0</v>
      </c>
      <c r="O31" s="48">
        <v>0</v>
      </c>
    </row>
    <row r="32" spans="1:15" ht="15.75" customHeight="1">
      <c r="A32" s="47">
        <f t="shared" si="3"/>
        <v>0.35763888888888901</v>
      </c>
      <c r="B32" s="48">
        <v>0</v>
      </c>
      <c r="C32" s="48">
        <v>0</v>
      </c>
      <c r="D32" s="48">
        <v>0</v>
      </c>
      <c r="E32" s="48">
        <v>0</v>
      </c>
      <c r="F32" s="31"/>
      <c r="G32" s="48">
        <v>0</v>
      </c>
      <c r="H32" s="48">
        <v>0</v>
      </c>
      <c r="I32" s="48">
        <v>0</v>
      </c>
      <c r="J32" s="48">
        <v>0</v>
      </c>
      <c r="K32" s="31"/>
      <c r="L32" s="48">
        <v>0</v>
      </c>
      <c r="M32" s="48">
        <v>0</v>
      </c>
      <c r="N32" s="48">
        <v>0</v>
      </c>
      <c r="O32" s="48">
        <v>0</v>
      </c>
    </row>
    <row r="33" spans="1:15" ht="15.75" customHeight="1">
      <c r="A33" s="47">
        <f t="shared" si="3"/>
        <v>0.36111111111111122</v>
      </c>
      <c r="B33" s="48">
        <v>0</v>
      </c>
      <c r="C33" s="48">
        <v>0</v>
      </c>
      <c r="D33" s="48">
        <v>0</v>
      </c>
      <c r="E33" s="48">
        <v>0</v>
      </c>
      <c r="F33" s="31"/>
      <c r="G33" s="48">
        <v>0</v>
      </c>
      <c r="H33" s="48">
        <v>0</v>
      </c>
      <c r="I33" s="48">
        <v>0</v>
      </c>
      <c r="J33" s="48">
        <v>0</v>
      </c>
      <c r="K33" s="31"/>
      <c r="L33" s="48">
        <v>0</v>
      </c>
      <c r="M33" s="48">
        <v>0</v>
      </c>
      <c r="N33" s="48">
        <v>0</v>
      </c>
      <c r="O33" s="48">
        <v>0</v>
      </c>
    </row>
    <row r="34" spans="1:15" ht="15.75" customHeight="1">
      <c r="A34" s="47">
        <f t="shared" si="3"/>
        <v>0.36458333333333343</v>
      </c>
      <c r="B34" s="48">
        <v>0</v>
      </c>
      <c r="C34" s="48">
        <v>0</v>
      </c>
      <c r="D34" s="48">
        <v>0</v>
      </c>
      <c r="E34" s="48">
        <v>0</v>
      </c>
      <c r="F34" s="52"/>
      <c r="G34" s="48">
        <v>0</v>
      </c>
      <c r="H34" s="48">
        <v>0</v>
      </c>
      <c r="I34" s="48">
        <v>0</v>
      </c>
      <c r="J34" s="48">
        <v>0</v>
      </c>
      <c r="K34" s="52"/>
      <c r="L34" s="48">
        <v>0</v>
      </c>
      <c r="M34" s="48">
        <v>0</v>
      </c>
      <c r="N34" s="48">
        <v>0</v>
      </c>
      <c r="O34" s="48">
        <v>0</v>
      </c>
    </row>
    <row r="35" spans="1:15" ht="15.75" customHeight="1">
      <c r="A35" s="47">
        <f t="shared" si="3"/>
        <v>0.36805555555555564</v>
      </c>
      <c r="B35" s="48">
        <v>0</v>
      </c>
      <c r="C35" s="48">
        <v>0</v>
      </c>
      <c r="D35" s="48">
        <v>0</v>
      </c>
      <c r="E35" s="48">
        <v>0</v>
      </c>
      <c r="F35" s="31"/>
      <c r="G35" s="48">
        <v>0</v>
      </c>
      <c r="H35" s="48">
        <v>0</v>
      </c>
      <c r="I35" s="48">
        <v>0</v>
      </c>
      <c r="J35" s="48">
        <v>0</v>
      </c>
      <c r="K35" s="31"/>
      <c r="L35" s="48">
        <v>0</v>
      </c>
      <c r="M35" s="48">
        <v>0</v>
      </c>
      <c r="N35" s="48">
        <v>0</v>
      </c>
      <c r="O35" s="48">
        <v>0</v>
      </c>
    </row>
    <row r="36" spans="1:15" ht="15.75" customHeight="1">
      <c r="A36" s="47">
        <f t="shared" si="3"/>
        <v>0.37152777777777785</v>
      </c>
      <c r="B36" s="49">
        <v>0</v>
      </c>
      <c r="C36" s="49">
        <v>0</v>
      </c>
      <c r="D36" s="49">
        <v>0</v>
      </c>
      <c r="E36" s="49">
        <v>0</v>
      </c>
      <c r="F36" s="31"/>
      <c r="G36" s="49">
        <v>0</v>
      </c>
      <c r="H36" s="49">
        <v>0</v>
      </c>
      <c r="I36" s="49">
        <v>0</v>
      </c>
      <c r="J36" s="49">
        <v>0</v>
      </c>
      <c r="K36" s="31"/>
      <c r="L36" s="49">
        <v>0</v>
      </c>
      <c r="M36" s="49">
        <v>0</v>
      </c>
      <c r="N36" s="49">
        <v>0</v>
      </c>
      <c r="O36" s="49">
        <v>0</v>
      </c>
    </row>
    <row r="37" spans="1:15" ht="15.75" customHeight="1">
      <c r="A37" s="50" t="s">
        <v>41</v>
      </c>
      <c r="B37" s="50">
        <f t="shared" ref="B37:J37" si="4">SUM(B25:B36)</f>
        <v>0</v>
      </c>
      <c r="C37" s="50">
        <f t="shared" si="4"/>
        <v>0</v>
      </c>
      <c r="D37" s="50">
        <f t="shared" si="4"/>
        <v>0</v>
      </c>
      <c r="E37" s="50">
        <f t="shared" si="4"/>
        <v>0</v>
      </c>
      <c r="F37" s="31"/>
      <c r="G37" s="50">
        <f t="shared" si="4"/>
        <v>0</v>
      </c>
      <c r="H37" s="50">
        <f t="shared" si="4"/>
        <v>0</v>
      </c>
      <c r="I37" s="50">
        <f t="shared" si="4"/>
        <v>0</v>
      </c>
      <c r="J37" s="50">
        <f t="shared" si="4"/>
        <v>0</v>
      </c>
      <c r="K37" s="31"/>
      <c r="L37" s="50">
        <f t="shared" ref="L37:O37" si="5">SUM(L25:L36)</f>
        <v>0</v>
      </c>
      <c r="M37" s="50">
        <f t="shared" si="5"/>
        <v>0</v>
      </c>
      <c r="N37" s="50">
        <f t="shared" si="5"/>
        <v>0</v>
      </c>
      <c r="O37" s="50">
        <f t="shared" si="5"/>
        <v>0</v>
      </c>
    </row>
    <row r="38" spans="1:15" ht="15.75" customHeight="1">
      <c r="A38" s="47">
        <f>A36+"00:05"</f>
        <v>0.37500000000000006</v>
      </c>
      <c r="B38" s="46">
        <v>0</v>
      </c>
      <c r="C38" s="46">
        <v>0</v>
      </c>
      <c r="D38" s="46">
        <v>0</v>
      </c>
      <c r="E38" s="46">
        <v>0</v>
      </c>
      <c r="F38" s="31"/>
      <c r="G38" s="46">
        <v>0</v>
      </c>
      <c r="H38" s="46">
        <v>0</v>
      </c>
      <c r="I38" s="46">
        <v>0</v>
      </c>
      <c r="J38" s="46">
        <v>3</v>
      </c>
      <c r="K38" s="31"/>
      <c r="L38" s="46">
        <v>0</v>
      </c>
      <c r="M38" s="46">
        <v>0</v>
      </c>
      <c r="N38" s="46">
        <v>0</v>
      </c>
      <c r="O38" s="46">
        <v>0</v>
      </c>
    </row>
    <row r="39" spans="1:15" ht="15.75" customHeight="1">
      <c r="A39" s="47">
        <f>A38+"00:05"</f>
        <v>0.37847222222222227</v>
      </c>
      <c r="B39" s="48">
        <v>0</v>
      </c>
      <c r="C39" s="48">
        <v>0</v>
      </c>
      <c r="D39" s="48">
        <v>0</v>
      </c>
      <c r="E39" s="48">
        <v>0</v>
      </c>
      <c r="F39" s="52"/>
      <c r="G39" s="48">
        <v>1</v>
      </c>
      <c r="H39" s="48">
        <v>0</v>
      </c>
      <c r="I39" s="48">
        <v>1</v>
      </c>
      <c r="J39" s="48">
        <v>2</v>
      </c>
      <c r="K39" s="52"/>
      <c r="L39" s="48">
        <v>0</v>
      </c>
      <c r="M39" s="48">
        <v>0</v>
      </c>
      <c r="N39" s="48">
        <v>0</v>
      </c>
      <c r="O39" s="48">
        <v>1</v>
      </c>
    </row>
    <row r="40" spans="1:15" ht="15.75" customHeight="1">
      <c r="A40" s="47">
        <f t="shared" ref="A40:A49" si="6">A39+"00:05"</f>
        <v>0.38194444444444448</v>
      </c>
      <c r="B40" s="48">
        <v>0</v>
      </c>
      <c r="C40" s="48">
        <v>0</v>
      </c>
      <c r="D40" s="48">
        <v>0</v>
      </c>
      <c r="E40" s="48">
        <v>0</v>
      </c>
      <c r="F40" s="31"/>
      <c r="G40" s="48">
        <v>0</v>
      </c>
      <c r="H40" s="48">
        <v>0</v>
      </c>
      <c r="I40" s="48">
        <v>0</v>
      </c>
      <c r="J40" s="48">
        <v>7</v>
      </c>
      <c r="K40" s="31"/>
      <c r="L40" s="48">
        <v>0</v>
      </c>
      <c r="M40" s="48">
        <v>0</v>
      </c>
      <c r="N40" s="48">
        <v>2</v>
      </c>
      <c r="O40" s="48">
        <v>19</v>
      </c>
    </row>
    <row r="41" spans="1:15" ht="15.75" customHeight="1">
      <c r="A41" s="47">
        <f t="shared" si="6"/>
        <v>0.38541666666666669</v>
      </c>
      <c r="B41" s="48">
        <v>0</v>
      </c>
      <c r="C41" s="48">
        <v>0</v>
      </c>
      <c r="D41" s="48">
        <v>0</v>
      </c>
      <c r="E41" s="48">
        <v>0</v>
      </c>
      <c r="F41" s="31"/>
      <c r="G41" s="48">
        <v>1</v>
      </c>
      <c r="H41" s="48">
        <v>0</v>
      </c>
      <c r="I41" s="48">
        <v>1</v>
      </c>
      <c r="J41" s="48">
        <v>3</v>
      </c>
      <c r="K41" s="31"/>
      <c r="L41" s="48">
        <v>0</v>
      </c>
      <c r="M41" s="48">
        <v>0</v>
      </c>
      <c r="N41" s="48">
        <v>1</v>
      </c>
      <c r="O41" s="48">
        <v>1</v>
      </c>
    </row>
    <row r="42" spans="1:15" ht="15.75" customHeight="1">
      <c r="A42" s="47">
        <f t="shared" si="6"/>
        <v>0.3888888888888889</v>
      </c>
      <c r="B42" s="48">
        <v>0</v>
      </c>
      <c r="C42" s="48">
        <v>0</v>
      </c>
      <c r="D42" s="48">
        <v>0</v>
      </c>
      <c r="E42" s="48">
        <v>0</v>
      </c>
      <c r="F42" s="31"/>
      <c r="G42" s="48">
        <v>1</v>
      </c>
      <c r="H42" s="48">
        <v>0</v>
      </c>
      <c r="I42" s="48">
        <v>1</v>
      </c>
      <c r="J42" s="48">
        <v>1</v>
      </c>
      <c r="K42" s="31"/>
      <c r="L42" s="48">
        <v>0</v>
      </c>
      <c r="M42" s="48">
        <v>0</v>
      </c>
      <c r="N42" s="48">
        <v>0</v>
      </c>
      <c r="O42" s="48">
        <v>0</v>
      </c>
    </row>
    <row r="43" spans="1:15" s="31" customFormat="1" ht="15.75" customHeight="1">
      <c r="A43" s="47">
        <f t="shared" si="6"/>
        <v>0.3923611111111111</v>
      </c>
      <c r="B43" s="48">
        <v>0</v>
      </c>
      <c r="C43" s="48">
        <v>0</v>
      </c>
      <c r="D43" s="48">
        <v>0</v>
      </c>
      <c r="E43" s="48">
        <v>0</v>
      </c>
      <c r="G43" s="48">
        <v>1</v>
      </c>
      <c r="H43" s="48">
        <v>0</v>
      </c>
      <c r="I43" s="48">
        <v>1</v>
      </c>
      <c r="J43" s="48">
        <v>2</v>
      </c>
      <c r="L43" s="48">
        <v>0</v>
      </c>
      <c r="M43" s="48">
        <v>0</v>
      </c>
      <c r="N43" s="48">
        <v>0</v>
      </c>
      <c r="O43" s="48">
        <v>0</v>
      </c>
    </row>
    <row r="44" spans="1:15" s="31" customFormat="1" ht="15.75" customHeight="1">
      <c r="A44" s="47">
        <f t="shared" si="6"/>
        <v>0.39583333333333331</v>
      </c>
      <c r="B44" s="48">
        <v>0</v>
      </c>
      <c r="C44" s="48">
        <v>0</v>
      </c>
      <c r="D44" s="48">
        <v>0</v>
      </c>
      <c r="E44" s="48">
        <v>0</v>
      </c>
      <c r="F44" s="52"/>
      <c r="G44" s="48">
        <v>0</v>
      </c>
      <c r="H44" s="48">
        <v>0</v>
      </c>
      <c r="I44" s="48">
        <v>0</v>
      </c>
      <c r="J44" s="48">
        <v>0</v>
      </c>
      <c r="K44" s="52"/>
      <c r="L44" s="48">
        <v>0</v>
      </c>
      <c r="M44" s="48">
        <v>0</v>
      </c>
      <c r="N44" s="48">
        <v>0</v>
      </c>
      <c r="O44" s="48">
        <v>0</v>
      </c>
    </row>
    <row r="45" spans="1:15" s="53" customFormat="1" ht="15.75" customHeight="1">
      <c r="A45" s="47">
        <f t="shared" si="6"/>
        <v>0.39930555555555552</v>
      </c>
      <c r="B45" s="48">
        <v>0</v>
      </c>
      <c r="C45" s="48">
        <v>0</v>
      </c>
      <c r="D45" s="48">
        <v>0</v>
      </c>
      <c r="E45" s="48">
        <v>0</v>
      </c>
      <c r="F45" s="31"/>
      <c r="G45" s="48">
        <v>0</v>
      </c>
      <c r="H45" s="48">
        <v>0</v>
      </c>
      <c r="I45" s="48">
        <v>0</v>
      </c>
      <c r="J45" s="48">
        <v>0</v>
      </c>
      <c r="K45" s="31"/>
      <c r="L45" s="48">
        <v>0</v>
      </c>
      <c r="M45" s="48">
        <v>0</v>
      </c>
      <c r="N45" s="48">
        <v>0</v>
      </c>
      <c r="O45" s="48">
        <v>0</v>
      </c>
    </row>
    <row r="46" spans="1:15" s="31" customFormat="1" ht="15.75" customHeight="1">
      <c r="A46" s="47">
        <f t="shared" si="6"/>
        <v>0.40277777777777773</v>
      </c>
      <c r="B46" s="48">
        <v>0</v>
      </c>
      <c r="C46" s="48">
        <v>0</v>
      </c>
      <c r="D46" s="48">
        <v>0</v>
      </c>
      <c r="E46" s="48">
        <v>0</v>
      </c>
      <c r="G46" s="48">
        <v>0</v>
      </c>
      <c r="H46" s="48">
        <v>0</v>
      </c>
      <c r="I46" s="48">
        <v>0</v>
      </c>
      <c r="J46" s="48">
        <v>0</v>
      </c>
      <c r="L46" s="48">
        <v>0</v>
      </c>
      <c r="M46" s="48">
        <v>0</v>
      </c>
      <c r="N46" s="48">
        <v>0</v>
      </c>
      <c r="O46" s="48">
        <v>0</v>
      </c>
    </row>
    <row r="47" spans="1:15" s="31" customFormat="1" ht="15.75" customHeight="1">
      <c r="A47" s="47">
        <f t="shared" si="6"/>
        <v>0.40624999999999994</v>
      </c>
      <c r="B47" s="48">
        <v>0</v>
      </c>
      <c r="C47" s="48">
        <v>0</v>
      </c>
      <c r="D47" s="48">
        <v>0</v>
      </c>
      <c r="E47" s="48">
        <v>0</v>
      </c>
      <c r="G47" s="48">
        <v>0</v>
      </c>
      <c r="H47" s="48">
        <v>0</v>
      </c>
      <c r="I47" s="48">
        <v>0</v>
      </c>
      <c r="J47" s="48">
        <v>0</v>
      </c>
      <c r="L47" s="48">
        <v>0</v>
      </c>
      <c r="M47" s="48">
        <v>0</v>
      </c>
      <c r="N47" s="48">
        <v>0</v>
      </c>
      <c r="O47" s="48">
        <v>0</v>
      </c>
    </row>
    <row r="48" spans="1:15" s="31" customFormat="1" ht="15.75" customHeight="1">
      <c r="A48" s="47">
        <f t="shared" si="6"/>
        <v>0.40972222222222215</v>
      </c>
      <c r="B48" s="48">
        <v>0</v>
      </c>
      <c r="C48" s="48">
        <v>0</v>
      </c>
      <c r="D48" s="48">
        <v>0</v>
      </c>
      <c r="E48" s="48">
        <v>0</v>
      </c>
      <c r="G48" s="48">
        <v>0</v>
      </c>
      <c r="H48" s="48">
        <v>0</v>
      </c>
      <c r="I48" s="48">
        <v>0</v>
      </c>
      <c r="J48" s="48">
        <v>0</v>
      </c>
      <c r="L48" s="48">
        <v>0</v>
      </c>
      <c r="M48" s="48">
        <v>0</v>
      </c>
      <c r="N48" s="48">
        <v>0</v>
      </c>
      <c r="O48" s="48">
        <v>0</v>
      </c>
    </row>
    <row r="49" spans="1:15" s="31" customFormat="1" ht="15.75" customHeight="1">
      <c r="A49" s="47">
        <f t="shared" si="6"/>
        <v>0.41319444444444436</v>
      </c>
      <c r="B49" s="49">
        <v>0</v>
      </c>
      <c r="C49" s="49">
        <v>0</v>
      </c>
      <c r="D49" s="49">
        <v>0</v>
      </c>
      <c r="E49" s="49">
        <v>0</v>
      </c>
      <c r="F49" s="52"/>
      <c r="G49" s="49">
        <v>0</v>
      </c>
      <c r="H49" s="49">
        <v>0</v>
      </c>
      <c r="I49" s="49">
        <v>0</v>
      </c>
      <c r="J49" s="49">
        <v>0</v>
      </c>
      <c r="K49" s="52"/>
      <c r="L49" s="49">
        <v>0</v>
      </c>
      <c r="M49" s="49">
        <v>0</v>
      </c>
      <c r="N49" s="49">
        <v>0</v>
      </c>
      <c r="O49" s="49">
        <v>0</v>
      </c>
    </row>
    <row r="50" spans="1:15" s="31" customFormat="1" ht="15.75" customHeight="1">
      <c r="A50" s="50" t="s">
        <v>41</v>
      </c>
      <c r="B50" s="50">
        <f t="shared" ref="B50:J50" si="7">SUM(B38:B49)</f>
        <v>0</v>
      </c>
      <c r="C50" s="50">
        <f t="shared" si="7"/>
        <v>0</v>
      </c>
      <c r="D50" s="50">
        <f t="shared" si="7"/>
        <v>0</v>
      </c>
      <c r="E50" s="50">
        <f t="shared" si="7"/>
        <v>0</v>
      </c>
      <c r="G50" s="50">
        <f t="shared" si="7"/>
        <v>4</v>
      </c>
      <c r="H50" s="50">
        <f t="shared" si="7"/>
        <v>0</v>
      </c>
      <c r="I50" s="50">
        <f t="shared" si="7"/>
        <v>4</v>
      </c>
      <c r="J50" s="50">
        <f t="shared" si="7"/>
        <v>18</v>
      </c>
      <c r="L50" s="50">
        <f t="shared" ref="L50:O50" si="8">SUM(L38:L49)</f>
        <v>0</v>
      </c>
      <c r="M50" s="50">
        <f t="shared" si="8"/>
        <v>0</v>
      </c>
      <c r="N50" s="50">
        <f t="shared" si="8"/>
        <v>3</v>
      </c>
      <c r="O50" s="50">
        <f t="shared" si="8"/>
        <v>21</v>
      </c>
    </row>
    <row r="51" spans="1:15" s="31" customFormat="1" ht="15.75" customHeight="1">
      <c r="A51" s="54"/>
    </row>
    <row r="52" spans="1:15" s="31" customFormat="1" ht="15.75" customHeight="1">
      <c r="A52" s="50" t="s">
        <v>42</v>
      </c>
      <c r="B52" s="50">
        <f t="shared" ref="B52:J52" si="9">SUM(B24+B37+B50)</f>
        <v>0</v>
      </c>
      <c r="C52" s="50">
        <f t="shared" si="9"/>
        <v>0</v>
      </c>
      <c r="D52" s="50">
        <f t="shared" si="9"/>
        <v>0</v>
      </c>
      <c r="E52" s="50">
        <f t="shared" si="9"/>
        <v>0</v>
      </c>
      <c r="F52" s="55"/>
      <c r="G52" s="50">
        <f t="shared" si="9"/>
        <v>4</v>
      </c>
      <c r="H52" s="50">
        <f t="shared" si="9"/>
        <v>0</v>
      </c>
      <c r="I52" s="50">
        <f t="shared" si="9"/>
        <v>4</v>
      </c>
      <c r="J52" s="50">
        <f t="shared" si="9"/>
        <v>18</v>
      </c>
      <c r="K52" s="55"/>
      <c r="L52" s="50">
        <f t="shared" ref="L52:O52" si="10">SUM(L24+L37+L50)</f>
        <v>0</v>
      </c>
      <c r="M52" s="50">
        <f t="shared" si="10"/>
        <v>0</v>
      </c>
      <c r="N52" s="50">
        <f t="shared" si="10"/>
        <v>3</v>
      </c>
      <c r="O52" s="50">
        <f t="shared" si="10"/>
        <v>21</v>
      </c>
    </row>
    <row r="53" spans="1:15" s="31" customFormat="1" ht="15.75" customHeight="1">
      <c r="A53" s="54"/>
    </row>
    <row r="54" spans="1:15" s="31" customFormat="1" ht="15.75" customHeight="1">
      <c r="A54" s="56"/>
      <c r="B54" s="80" t="s">
        <v>32</v>
      </c>
      <c r="C54" s="80"/>
      <c r="D54" s="80"/>
      <c r="E54" s="80"/>
      <c r="G54" s="80" t="s">
        <v>33</v>
      </c>
      <c r="H54" s="80"/>
      <c r="I54" s="80"/>
      <c r="J54" s="80"/>
      <c r="L54" s="80" t="s">
        <v>34</v>
      </c>
      <c r="M54" s="80"/>
      <c r="N54" s="80"/>
      <c r="O54" s="80"/>
    </row>
    <row r="55" spans="1:15" s="31" customFormat="1" ht="15.75" customHeight="1">
      <c r="A55" s="54"/>
      <c r="B55" s="82" t="s">
        <v>35</v>
      </c>
      <c r="C55" s="83"/>
      <c r="D55" s="81" t="s">
        <v>36</v>
      </c>
      <c r="E55" s="81"/>
      <c r="F55" s="40"/>
      <c r="G55" s="82" t="s">
        <v>35</v>
      </c>
      <c r="H55" s="83"/>
      <c r="I55" s="81" t="s">
        <v>36</v>
      </c>
      <c r="J55" s="81"/>
      <c r="K55" s="40"/>
      <c r="L55" s="82" t="s">
        <v>37</v>
      </c>
      <c r="M55" s="83"/>
      <c r="N55" s="81" t="s">
        <v>45</v>
      </c>
      <c r="O55" s="81"/>
    </row>
    <row r="56" spans="1:15" s="31" customFormat="1" ht="15.75" customHeight="1">
      <c r="A56" s="54"/>
      <c r="B56" s="42" t="s">
        <v>39</v>
      </c>
      <c r="C56" s="42" t="s">
        <v>40</v>
      </c>
      <c r="D56" s="42" t="str">
        <f>$B$10</f>
        <v>Adult</v>
      </c>
      <c r="E56" s="42" t="str">
        <f>$C$10</f>
        <v>Child</v>
      </c>
      <c r="G56" s="42" t="s">
        <v>39</v>
      </c>
      <c r="H56" s="42" t="s">
        <v>40</v>
      </c>
      <c r="I56" s="42" t="str">
        <f>$B$10</f>
        <v>Adult</v>
      </c>
      <c r="J56" s="42" t="str">
        <f>$C$10</f>
        <v>Child</v>
      </c>
      <c r="L56" s="42" t="s">
        <v>39</v>
      </c>
      <c r="M56" s="42" t="s">
        <v>40</v>
      </c>
      <c r="N56" s="42" t="str">
        <f>$B$10</f>
        <v>Adult</v>
      </c>
      <c r="O56" s="42" t="str">
        <f>$C$10</f>
        <v>Child</v>
      </c>
    </row>
    <row r="57" spans="1:15" s="31" customFormat="1" ht="15.75" customHeight="1">
      <c r="A57" s="54"/>
    </row>
    <row r="58" spans="1:15" s="31" customFormat="1" ht="15.75" customHeight="1">
      <c r="A58" s="45">
        <v>0.66666666666666696</v>
      </c>
      <c r="B58" s="46">
        <v>0</v>
      </c>
      <c r="C58" s="46">
        <v>0</v>
      </c>
      <c r="D58" s="46">
        <v>0</v>
      </c>
      <c r="E58" s="46">
        <v>0</v>
      </c>
      <c r="G58" s="46">
        <v>0</v>
      </c>
      <c r="H58" s="46">
        <v>0</v>
      </c>
      <c r="I58" s="46">
        <v>0</v>
      </c>
      <c r="J58" s="46">
        <v>0</v>
      </c>
      <c r="L58" s="46">
        <v>0</v>
      </c>
      <c r="M58" s="46">
        <v>1</v>
      </c>
      <c r="N58" s="46">
        <v>0</v>
      </c>
      <c r="O58" s="46">
        <v>0</v>
      </c>
    </row>
    <row r="59" spans="1:15" s="31" customFormat="1" ht="15.75" customHeight="1">
      <c r="A59" s="47">
        <f>A58+"00:05"</f>
        <v>0.67013888888888917</v>
      </c>
      <c r="B59" s="48">
        <v>0</v>
      </c>
      <c r="C59" s="48">
        <v>0</v>
      </c>
      <c r="D59" s="48">
        <v>0</v>
      </c>
      <c r="E59" s="48">
        <v>0</v>
      </c>
      <c r="G59" s="48">
        <v>1</v>
      </c>
      <c r="H59" s="48">
        <v>1</v>
      </c>
      <c r="I59" s="48">
        <v>0</v>
      </c>
      <c r="J59" s="48">
        <v>0</v>
      </c>
      <c r="L59" s="48">
        <v>0</v>
      </c>
      <c r="M59" s="48">
        <v>0</v>
      </c>
      <c r="N59" s="48">
        <v>0</v>
      </c>
      <c r="O59" s="48">
        <v>0</v>
      </c>
    </row>
    <row r="60" spans="1:15" s="31" customFormat="1" ht="15.75" customHeight="1">
      <c r="A60" s="47">
        <f t="shared" ref="A60:A69" si="11">A59+"00:05"</f>
        <v>0.67361111111111138</v>
      </c>
      <c r="B60" s="48">
        <v>0</v>
      </c>
      <c r="C60" s="48">
        <v>0</v>
      </c>
      <c r="D60" s="48">
        <v>0</v>
      </c>
      <c r="E60" s="48">
        <v>0</v>
      </c>
      <c r="G60" s="48">
        <v>0</v>
      </c>
      <c r="H60" s="48">
        <v>15</v>
      </c>
      <c r="I60" s="48">
        <v>0</v>
      </c>
      <c r="J60" s="48">
        <v>1</v>
      </c>
      <c r="L60" s="48">
        <v>0</v>
      </c>
      <c r="M60" s="48">
        <v>0</v>
      </c>
      <c r="N60" s="48">
        <v>0</v>
      </c>
      <c r="O60" s="48">
        <v>0</v>
      </c>
    </row>
    <row r="61" spans="1:15" s="31" customFormat="1" ht="15.75" customHeight="1">
      <c r="A61" s="47">
        <f t="shared" si="11"/>
        <v>0.67708333333333359</v>
      </c>
      <c r="B61" s="48">
        <v>0</v>
      </c>
      <c r="C61" s="48">
        <v>0</v>
      </c>
      <c r="D61" s="48">
        <v>0</v>
      </c>
      <c r="E61" s="48">
        <v>0</v>
      </c>
      <c r="G61" s="48">
        <v>0</v>
      </c>
      <c r="H61" s="48">
        <v>0</v>
      </c>
      <c r="I61" s="48">
        <v>0</v>
      </c>
      <c r="J61" s="48">
        <v>0</v>
      </c>
      <c r="L61" s="48">
        <v>0</v>
      </c>
      <c r="M61" s="48">
        <v>0</v>
      </c>
      <c r="N61" s="48">
        <v>0</v>
      </c>
      <c r="O61" s="48">
        <v>0</v>
      </c>
    </row>
    <row r="62" spans="1:15" s="31" customFormat="1" ht="15.75" customHeight="1">
      <c r="A62" s="47">
        <f t="shared" si="11"/>
        <v>0.6805555555555558</v>
      </c>
      <c r="B62" s="48">
        <v>0</v>
      </c>
      <c r="C62" s="48">
        <v>0</v>
      </c>
      <c r="D62" s="48">
        <v>0</v>
      </c>
      <c r="E62" s="48">
        <v>0</v>
      </c>
      <c r="G62" s="48">
        <v>0</v>
      </c>
      <c r="H62" s="48">
        <v>0</v>
      </c>
      <c r="I62" s="48">
        <v>0</v>
      </c>
      <c r="J62" s="48">
        <v>0</v>
      </c>
      <c r="L62" s="48">
        <v>0</v>
      </c>
      <c r="M62" s="48">
        <v>0</v>
      </c>
      <c r="N62" s="48">
        <v>0</v>
      </c>
      <c r="O62" s="48">
        <v>0</v>
      </c>
    </row>
    <row r="63" spans="1:15" s="31" customFormat="1" ht="15.75" customHeight="1">
      <c r="A63" s="47">
        <f t="shared" si="11"/>
        <v>0.68402777777777801</v>
      </c>
      <c r="B63" s="48">
        <v>0</v>
      </c>
      <c r="C63" s="48">
        <v>0</v>
      </c>
      <c r="D63" s="48">
        <v>0</v>
      </c>
      <c r="E63" s="48">
        <v>0</v>
      </c>
      <c r="G63" s="48">
        <v>0</v>
      </c>
      <c r="H63" s="48">
        <v>0</v>
      </c>
      <c r="I63" s="48">
        <v>0</v>
      </c>
      <c r="J63" s="48">
        <v>0</v>
      </c>
      <c r="L63" s="48">
        <v>0</v>
      </c>
      <c r="M63" s="48">
        <v>0</v>
      </c>
      <c r="N63" s="48">
        <v>0</v>
      </c>
      <c r="O63" s="48">
        <v>0</v>
      </c>
    </row>
    <row r="64" spans="1:15" s="31" customFormat="1" ht="15.75" customHeight="1">
      <c r="A64" s="47">
        <f t="shared" si="11"/>
        <v>0.68750000000000022</v>
      </c>
      <c r="B64" s="48">
        <v>0</v>
      </c>
      <c r="C64" s="48">
        <v>0</v>
      </c>
      <c r="D64" s="48">
        <v>0</v>
      </c>
      <c r="E64" s="48">
        <v>0</v>
      </c>
      <c r="G64" s="48">
        <v>0</v>
      </c>
      <c r="H64" s="48">
        <v>0</v>
      </c>
      <c r="I64" s="48">
        <v>0</v>
      </c>
      <c r="J64" s="48">
        <v>0</v>
      </c>
      <c r="L64" s="48">
        <v>0</v>
      </c>
      <c r="M64" s="48">
        <v>0</v>
      </c>
      <c r="N64" s="48">
        <v>0</v>
      </c>
      <c r="O64" s="48">
        <v>0</v>
      </c>
    </row>
    <row r="65" spans="1:15" s="31" customFormat="1" ht="15.75" customHeight="1">
      <c r="A65" s="47">
        <f t="shared" si="11"/>
        <v>0.69097222222222243</v>
      </c>
      <c r="B65" s="48">
        <v>0</v>
      </c>
      <c r="C65" s="48">
        <v>0</v>
      </c>
      <c r="D65" s="48">
        <v>0</v>
      </c>
      <c r="E65" s="48">
        <v>0</v>
      </c>
      <c r="G65" s="48">
        <v>0</v>
      </c>
      <c r="H65" s="48">
        <v>0</v>
      </c>
      <c r="I65" s="48">
        <v>0</v>
      </c>
      <c r="J65" s="48">
        <v>0</v>
      </c>
      <c r="L65" s="48">
        <v>0</v>
      </c>
      <c r="M65" s="48">
        <v>0</v>
      </c>
      <c r="N65" s="48">
        <v>0</v>
      </c>
      <c r="O65" s="48">
        <v>0</v>
      </c>
    </row>
    <row r="66" spans="1:15" s="31" customFormat="1" ht="15.75" customHeight="1">
      <c r="A66" s="47">
        <f t="shared" si="11"/>
        <v>0.69444444444444464</v>
      </c>
      <c r="B66" s="48">
        <v>0</v>
      </c>
      <c r="C66" s="48">
        <v>0</v>
      </c>
      <c r="D66" s="48">
        <v>0</v>
      </c>
      <c r="E66" s="48">
        <v>0</v>
      </c>
      <c r="G66" s="48">
        <v>0</v>
      </c>
      <c r="H66" s="48">
        <v>0</v>
      </c>
      <c r="I66" s="48">
        <v>0</v>
      </c>
      <c r="J66" s="48">
        <v>0</v>
      </c>
      <c r="L66" s="48">
        <v>0</v>
      </c>
      <c r="M66" s="48">
        <v>0</v>
      </c>
      <c r="N66" s="48">
        <v>0</v>
      </c>
      <c r="O66" s="48">
        <v>0</v>
      </c>
    </row>
    <row r="67" spans="1:15" s="31" customFormat="1" ht="15.75" customHeight="1">
      <c r="A67" s="47">
        <f t="shared" si="11"/>
        <v>0.69791666666666685</v>
      </c>
      <c r="B67" s="48">
        <v>0</v>
      </c>
      <c r="C67" s="48">
        <v>0</v>
      </c>
      <c r="D67" s="48">
        <v>0</v>
      </c>
      <c r="E67" s="48">
        <v>0</v>
      </c>
      <c r="G67" s="48">
        <v>0</v>
      </c>
      <c r="H67" s="48">
        <v>0</v>
      </c>
      <c r="I67" s="48">
        <v>0</v>
      </c>
      <c r="J67" s="48">
        <v>0</v>
      </c>
      <c r="L67" s="48">
        <v>0</v>
      </c>
      <c r="M67" s="48">
        <v>0</v>
      </c>
      <c r="N67" s="48">
        <v>0</v>
      </c>
      <c r="O67" s="48">
        <v>0</v>
      </c>
    </row>
    <row r="68" spans="1:15" s="31" customFormat="1" ht="15.75" customHeight="1">
      <c r="A68" s="47">
        <f t="shared" si="11"/>
        <v>0.70138888888888906</v>
      </c>
      <c r="B68" s="48">
        <v>0</v>
      </c>
      <c r="C68" s="48">
        <v>0</v>
      </c>
      <c r="D68" s="48">
        <v>0</v>
      </c>
      <c r="E68" s="48">
        <v>0</v>
      </c>
      <c r="G68" s="48">
        <v>0</v>
      </c>
      <c r="H68" s="48">
        <v>0</v>
      </c>
      <c r="I68" s="48">
        <v>1</v>
      </c>
      <c r="J68" s="48">
        <v>0</v>
      </c>
      <c r="L68" s="48">
        <v>0</v>
      </c>
      <c r="M68" s="48">
        <v>0</v>
      </c>
      <c r="N68" s="48">
        <v>0</v>
      </c>
      <c r="O68" s="48">
        <v>0</v>
      </c>
    </row>
    <row r="69" spans="1:15" s="31" customFormat="1" ht="15.75" customHeight="1">
      <c r="A69" s="47">
        <f t="shared" si="11"/>
        <v>0.70486111111111127</v>
      </c>
      <c r="B69" s="49">
        <v>0</v>
      </c>
      <c r="C69" s="49">
        <v>0</v>
      </c>
      <c r="D69" s="49">
        <v>0</v>
      </c>
      <c r="E69" s="49">
        <v>0</v>
      </c>
      <c r="G69" s="49">
        <v>1</v>
      </c>
      <c r="H69" s="49">
        <v>2</v>
      </c>
      <c r="I69" s="49">
        <v>0</v>
      </c>
      <c r="J69" s="49">
        <v>0</v>
      </c>
      <c r="L69" s="49">
        <v>1</v>
      </c>
      <c r="M69" s="49">
        <v>0</v>
      </c>
      <c r="N69" s="49">
        <v>1</v>
      </c>
      <c r="O69" s="49">
        <v>0</v>
      </c>
    </row>
    <row r="70" spans="1:15" s="31" customFormat="1" ht="15.75" customHeight="1">
      <c r="A70" s="50" t="s">
        <v>41</v>
      </c>
      <c r="B70" s="50">
        <f t="shared" ref="B70:J70" si="12">SUM(B58:B69)</f>
        <v>0</v>
      </c>
      <c r="C70" s="50">
        <f t="shared" si="12"/>
        <v>0</v>
      </c>
      <c r="D70" s="50">
        <f t="shared" si="12"/>
        <v>0</v>
      </c>
      <c r="E70" s="50">
        <f t="shared" si="12"/>
        <v>0</v>
      </c>
      <c r="G70" s="50">
        <f t="shared" si="12"/>
        <v>2</v>
      </c>
      <c r="H70" s="50">
        <f t="shared" si="12"/>
        <v>18</v>
      </c>
      <c r="I70" s="50">
        <f t="shared" si="12"/>
        <v>1</v>
      </c>
      <c r="J70" s="50">
        <f t="shared" si="12"/>
        <v>1</v>
      </c>
      <c r="L70" s="50">
        <f t="shared" ref="L70:O70" si="13">SUM(L58:L69)</f>
        <v>1</v>
      </c>
      <c r="M70" s="50">
        <f t="shared" si="13"/>
        <v>1</v>
      </c>
      <c r="N70" s="50">
        <f t="shared" si="13"/>
        <v>1</v>
      </c>
      <c r="O70" s="50">
        <f t="shared" si="13"/>
        <v>0</v>
      </c>
    </row>
    <row r="71" spans="1:15" s="31" customFormat="1" ht="15.75" customHeight="1">
      <c r="A71" s="47">
        <f>A69+"00:05"</f>
        <v>0.70833333333333348</v>
      </c>
      <c r="B71" s="46">
        <v>0</v>
      </c>
      <c r="C71" s="46">
        <v>0</v>
      </c>
      <c r="D71" s="46">
        <v>0</v>
      </c>
      <c r="E71" s="46">
        <v>0</v>
      </c>
      <c r="G71" s="46">
        <v>0</v>
      </c>
      <c r="H71" s="46">
        <v>0</v>
      </c>
      <c r="I71" s="46">
        <v>0</v>
      </c>
      <c r="J71" s="46">
        <v>0</v>
      </c>
      <c r="L71" s="46">
        <v>0</v>
      </c>
      <c r="M71" s="46">
        <v>0</v>
      </c>
      <c r="N71" s="46">
        <v>0</v>
      </c>
      <c r="O71" s="46">
        <v>0</v>
      </c>
    </row>
    <row r="72" spans="1:15" s="31" customFormat="1" ht="15.75" customHeight="1">
      <c r="A72" s="47">
        <f>A71+"00:05"</f>
        <v>0.71180555555555569</v>
      </c>
      <c r="B72" s="48">
        <v>0</v>
      </c>
      <c r="C72" s="48">
        <v>0</v>
      </c>
      <c r="D72" s="48">
        <v>0</v>
      </c>
      <c r="E72" s="48">
        <v>0</v>
      </c>
      <c r="G72" s="48">
        <v>1</v>
      </c>
      <c r="H72" s="48">
        <v>0</v>
      </c>
      <c r="I72" s="48">
        <v>0</v>
      </c>
      <c r="J72" s="48">
        <v>0</v>
      </c>
      <c r="L72" s="48">
        <v>0</v>
      </c>
      <c r="M72" s="48">
        <v>0</v>
      </c>
      <c r="N72" s="48">
        <v>0</v>
      </c>
      <c r="O72" s="48">
        <v>0</v>
      </c>
    </row>
    <row r="73" spans="1:15" s="31" customFormat="1" ht="15.75" customHeight="1">
      <c r="A73" s="47">
        <f t="shared" ref="A73:A82" si="14">A72+"00:05"</f>
        <v>0.7152777777777779</v>
      </c>
      <c r="B73" s="48">
        <v>0</v>
      </c>
      <c r="C73" s="48">
        <v>0</v>
      </c>
      <c r="D73" s="48">
        <v>0</v>
      </c>
      <c r="E73" s="48">
        <v>0</v>
      </c>
      <c r="G73" s="48">
        <v>0</v>
      </c>
      <c r="H73" s="48">
        <v>0</v>
      </c>
      <c r="I73" s="48">
        <v>0</v>
      </c>
      <c r="J73" s="48">
        <v>0</v>
      </c>
      <c r="L73" s="48">
        <v>0</v>
      </c>
      <c r="M73" s="48">
        <v>0</v>
      </c>
      <c r="N73" s="48">
        <v>0</v>
      </c>
      <c r="O73" s="48">
        <v>0</v>
      </c>
    </row>
    <row r="74" spans="1:15" s="31" customFormat="1" ht="15.75" customHeight="1">
      <c r="A74" s="47">
        <f t="shared" si="14"/>
        <v>0.71875000000000011</v>
      </c>
      <c r="B74" s="48">
        <v>0</v>
      </c>
      <c r="C74" s="48">
        <v>0</v>
      </c>
      <c r="D74" s="48">
        <v>0</v>
      </c>
      <c r="E74" s="48">
        <v>0</v>
      </c>
      <c r="G74" s="48">
        <v>0</v>
      </c>
      <c r="H74" s="48">
        <v>0</v>
      </c>
      <c r="I74" s="48">
        <v>0</v>
      </c>
      <c r="J74" s="48">
        <v>0</v>
      </c>
      <c r="L74" s="48">
        <v>0</v>
      </c>
      <c r="M74" s="48">
        <v>0</v>
      </c>
      <c r="N74" s="48">
        <v>0</v>
      </c>
      <c r="O74" s="48">
        <v>0</v>
      </c>
    </row>
    <row r="75" spans="1:15" s="53" customFormat="1" ht="15.75" customHeight="1">
      <c r="A75" s="47">
        <f t="shared" si="14"/>
        <v>0.72222222222222232</v>
      </c>
      <c r="B75" s="48">
        <v>0</v>
      </c>
      <c r="C75" s="48">
        <v>0</v>
      </c>
      <c r="D75" s="48">
        <v>0</v>
      </c>
      <c r="E75" s="48">
        <v>0</v>
      </c>
      <c r="F75" s="57"/>
      <c r="G75" s="48">
        <v>0</v>
      </c>
      <c r="H75" s="48">
        <v>0</v>
      </c>
      <c r="I75" s="48">
        <v>0</v>
      </c>
      <c r="J75" s="48">
        <v>0</v>
      </c>
      <c r="K75" s="57"/>
      <c r="L75" s="48">
        <v>0</v>
      </c>
      <c r="M75" s="48">
        <v>0</v>
      </c>
      <c r="N75" s="48">
        <v>1</v>
      </c>
      <c r="O75" s="48">
        <v>0</v>
      </c>
    </row>
    <row r="76" spans="1:15" s="31" customFormat="1" ht="15.75" customHeight="1">
      <c r="A76" s="47">
        <f t="shared" si="14"/>
        <v>0.72569444444444453</v>
      </c>
      <c r="B76" s="48">
        <v>0</v>
      </c>
      <c r="C76" s="48">
        <v>0</v>
      </c>
      <c r="D76" s="48">
        <v>0</v>
      </c>
      <c r="E76" s="48">
        <v>0</v>
      </c>
      <c r="G76" s="48">
        <v>0</v>
      </c>
      <c r="H76" s="48">
        <v>0</v>
      </c>
      <c r="I76" s="48">
        <v>0</v>
      </c>
      <c r="J76" s="48">
        <v>0</v>
      </c>
      <c r="L76" s="48">
        <v>0</v>
      </c>
      <c r="M76" s="48">
        <v>0</v>
      </c>
      <c r="N76" s="48">
        <v>0</v>
      </c>
      <c r="O76" s="48">
        <v>0</v>
      </c>
    </row>
    <row r="77" spans="1:15" s="31" customFormat="1" ht="15.75" customHeight="1">
      <c r="A77" s="47">
        <f t="shared" si="14"/>
        <v>0.72916666666666674</v>
      </c>
      <c r="B77" s="48">
        <v>0</v>
      </c>
      <c r="C77" s="48">
        <v>0</v>
      </c>
      <c r="D77" s="48">
        <v>0</v>
      </c>
      <c r="E77" s="48">
        <v>0</v>
      </c>
      <c r="G77" s="48">
        <v>0</v>
      </c>
      <c r="H77" s="48">
        <v>0</v>
      </c>
      <c r="I77" s="48">
        <v>0</v>
      </c>
      <c r="J77" s="48">
        <v>0</v>
      </c>
      <c r="L77" s="48">
        <v>0</v>
      </c>
      <c r="M77" s="48">
        <v>0</v>
      </c>
      <c r="N77" s="48">
        <v>0</v>
      </c>
      <c r="O77" s="48">
        <v>0</v>
      </c>
    </row>
    <row r="78" spans="1:15" s="31" customFormat="1" ht="15.75" customHeight="1">
      <c r="A78" s="47">
        <f t="shared" si="14"/>
        <v>0.73263888888888895</v>
      </c>
      <c r="B78" s="48">
        <v>0</v>
      </c>
      <c r="C78" s="48">
        <v>0</v>
      </c>
      <c r="D78" s="48">
        <v>0</v>
      </c>
      <c r="E78" s="48">
        <v>0</v>
      </c>
      <c r="G78" s="48">
        <v>0</v>
      </c>
      <c r="H78" s="48">
        <v>0</v>
      </c>
      <c r="I78" s="48">
        <v>0</v>
      </c>
      <c r="J78" s="48">
        <v>0</v>
      </c>
      <c r="L78" s="48">
        <v>0</v>
      </c>
      <c r="M78" s="48">
        <v>0</v>
      </c>
      <c r="N78" s="48">
        <v>0</v>
      </c>
      <c r="O78" s="48">
        <v>0</v>
      </c>
    </row>
    <row r="79" spans="1:15" s="31" customFormat="1" ht="15.75" customHeight="1">
      <c r="A79" s="47">
        <f t="shared" si="14"/>
        <v>0.73611111111111116</v>
      </c>
      <c r="B79" s="48">
        <v>0</v>
      </c>
      <c r="C79" s="48">
        <v>0</v>
      </c>
      <c r="D79" s="48">
        <v>0</v>
      </c>
      <c r="E79" s="48">
        <v>0</v>
      </c>
      <c r="G79" s="48">
        <v>0</v>
      </c>
      <c r="H79" s="48">
        <v>0</v>
      </c>
      <c r="I79" s="48">
        <v>0</v>
      </c>
      <c r="J79" s="48">
        <v>0</v>
      </c>
      <c r="L79" s="48">
        <v>0</v>
      </c>
      <c r="M79" s="48">
        <v>0</v>
      </c>
      <c r="N79" s="48">
        <v>0</v>
      </c>
      <c r="O79" s="48">
        <v>0</v>
      </c>
    </row>
    <row r="80" spans="1:15" s="31" customFormat="1" ht="15.75" customHeight="1">
      <c r="A80" s="47">
        <f t="shared" si="14"/>
        <v>0.73958333333333337</v>
      </c>
      <c r="B80" s="48">
        <v>0</v>
      </c>
      <c r="C80" s="48">
        <v>0</v>
      </c>
      <c r="D80" s="48">
        <v>0</v>
      </c>
      <c r="E80" s="48">
        <v>0</v>
      </c>
      <c r="G80" s="48">
        <v>0</v>
      </c>
      <c r="H80" s="48">
        <v>0</v>
      </c>
      <c r="I80" s="48">
        <v>0</v>
      </c>
      <c r="J80" s="48">
        <v>0</v>
      </c>
      <c r="L80" s="48">
        <v>0</v>
      </c>
      <c r="M80" s="48">
        <v>0</v>
      </c>
      <c r="N80" s="48">
        <v>0</v>
      </c>
      <c r="O80" s="48">
        <v>0</v>
      </c>
    </row>
    <row r="81" spans="1:15" s="31" customFormat="1" ht="15.75" customHeight="1">
      <c r="A81" s="47">
        <f t="shared" si="14"/>
        <v>0.74305555555555558</v>
      </c>
      <c r="B81" s="48">
        <v>0</v>
      </c>
      <c r="C81" s="48">
        <v>0</v>
      </c>
      <c r="D81" s="48">
        <v>0</v>
      </c>
      <c r="E81" s="48">
        <v>0</v>
      </c>
      <c r="G81" s="48">
        <v>0</v>
      </c>
      <c r="H81" s="48">
        <v>0</v>
      </c>
      <c r="I81" s="48">
        <v>0</v>
      </c>
      <c r="J81" s="48">
        <v>0</v>
      </c>
      <c r="L81" s="48">
        <v>0</v>
      </c>
      <c r="M81" s="48">
        <v>0</v>
      </c>
      <c r="N81" s="48">
        <v>0</v>
      </c>
      <c r="O81" s="48">
        <v>0</v>
      </c>
    </row>
    <row r="82" spans="1:15" s="31" customFormat="1" ht="15.75" customHeight="1">
      <c r="A82" s="47">
        <f t="shared" si="14"/>
        <v>0.74652777777777779</v>
      </c>
      <c r="B82" s="49">
        <v>0</v>
      </c>
      <c r="C82" s="49">
        <v>0</v>
      </c>
      <c r="D82" s="49">
        <v>0</v>
      </c>
      <c r="E82" s="49">
        <v>0</v>
      </c>
      <c r="G82" s="49">
        <v>0</v>
      </c>
      <c r="H82" s="49">
        <v>0</v>
      </c>
      <c r="I82" s="49">
        <v>0</v>
      </c>
      <c r="J82" s="49">
        <v>0</v>
      </c>
      <c r="L82" s="49">
        <v>0</v>
      </c>
      <c r="M82" s="49">
        <v>0</v>
      </c>
      <c r="N82" s="49">
        <v>0</v>
      </c>
      <c r="O82" s="49">
        <v>0</v>
      </c>
    </row>
    <row r="83" spans="1:15" s="31" customFormat="1" ht="15.75" customHeight="1">
      <c r="A83" s="50" t="s">
        <v>41</v>
      </c>
      <c r="B83" s="50">
        <f t="shared" ref="B83:J83" si="15">SUM(B71:B82)</f>
        <v>0</v>
      </c>
      <c r="C83" s="50">
        <f t="shared" si="15"/>
        <v>0</v>
      </c>
      <c r="D83" s="50">
        <f t="shared" si="15"/>
        <v>0</v>
      </c>
      <c r="E83" s="50">
        <f t="shared" si="15"/>
        <v>0</v>
      </c>
      <c r="G83" s="50">
        <f t="shared" si="15"/>
        <v>1</v>
      </c>
      <c r="H83" s="50">
        <f t="shared" si="15"/>
        <v>0</v>
      </c>
      <c r="I83" s="50">
        <f t="shared" si="15"/>
        <v>0</v>
      </c>
      <c r="J83" s="50">
        <f t="shared" si="15"/>
        <v>0</v>
      </c>
      <c r="L83" s="50">
        <f t="shared" ref="L83:O83" si="16">SUM(L71:L82)</f>
        <v>0</v>
      </c>
      <c r="M83" s="50">
        <f t="shared" si="16"/>
        <v>0</v>
      </c>
      <c r="N83" s="50">
        <f t="shared" si="16"/>
        <v>1</v>
      </c>
      <c r="O83" s="50">
        <f t="shared" si="16"/>
        <v>0</v>
      </c>
    </row>
    <row r="84" spans="1:15" s="31" customFormat="1" ht="15.75" customHeight="1">
      <c r="A84" s="47">
        <f>A82+"00:05"</f>
        <v>0.75</v>
      </c>
      <c r="B84" s="46">
        <v>0</v>
      </c>
      <c r="C84" s="46">
        <v>0</v>
      </c>
      <c r="D84" s="46">
        <v>0</v>
      </c>
      <c r="E84" s="46">
        <v>0</v>
      </c>
      <c r="G84" s="46">
        <v>0</v>
      </c>
      <c r="H84" s="46">
        <v>0</v>
      </c>
      <c r="I84" s="46">
        <v>0</v>
      </c>
      <c r="J84" s="46">
        <v>0</v>
      </c>
      <c r="L84" s="46">
        <v>0</v>
      </c>
      <c r="M84" s="46">
        <v>0</v>
      </c>
      <c r="N84" s="46">
        <v>0</v>
      </c>
      <c r="O84" s="46">
        <v>0</v>
      </c>
    </row>
    <row r="85" spans="1:15" s="31" customFormat="1" ht="15.75" customHeight="1">
      <c r="A85" s="47">
        <f>A84+"00:05"</f>
        <v>0.75347222222222221</v>
      </c>
      <c r="B85" s="48">
        <v>0</v>
      </c>
      <c r="C85" s="48">
        <v>0</v>
      </c>
      <c r="D85" s="48">
        <v>0</v>
      </c>
      <c r="E85" s="48">
        <v>0</v>
      </c>
      <c r="G85" s="48">
        <v>0</v>
      </c>
      <c r="H85" s="48">
        <v>0</v>
      </c>
      <c r="I85" s="48">
        <v>0</v>
      </c>
      <c r="J85" s="48">
        <v>0</v>
      </c>
      <c r="L85" s="48">
        <v>0</v>
      </c>
      <c r="M85" s="48">
        <v>0</v>
      </c>
      <c r="N85" s="48">
        <v>0</v>
      </c>
      <c r="O85" s="48">
        <v>0</v>
      </c>
    </row>
    <row r="86" spans="1:15" s="31" customFormat="1" ht="15.75" customHeight="1">
      <c r="A86" s="47">
        <f t="shared" ref="A86:A95" si="17">A85+"00:05"</f>
        <v>0.75694444444444442</v>
      </c>
      <c r="B86" s="48">
        <v>0</v>
      </c>
      <c r="C86" s="48">
        <v>0</v>
      </c>
      <c r="D86" s="48">
        <v>0</v>
      </c>
      <c r="E86" s="48">
        <v>0</v>
      </c>
      <c r="G86" s="48">
        <v>0</v>
      </c>
      <c r="H86" s="48">
        <v>0</v>
      </c>
      <c r="I86" s="48">
        <v>0</v>
      </c>
      <c r="J86" s="48">
        <v>0</v>
      </c>
      <c r="L86" s="48">
        <v>1</v>
      </c>
      <c r="M86" s="48">
        <v>0</v>
      </c>
      <c r="N86" s="48">
        <v>0</v>
      </c>
      <c r="O86" s="48">
        <v>0</v>
      </c>
    </row>
    <row r="87" spans="1:15" s="31" customFormat="1" ht="15.75" customHeight="1">
      <c r="A87" s="47">
        <f t="shared" si="17"/>
        <v>0.76041666666666663</v>
      </c>
      <c r="B87" s="48">
        <v>0</v>
      </c>
      <c r="C87" s="48">
        <v>0</v>
      </c>
      <c r="D87" s="48">
        <v>0</v>
      </c>
      <c r="E87" s="48">
        <v>0</v>
      </c>
      <c r="G87" s="48">
        <v>0</v>
      </c>
      <c r="H87" s="48">
        <v>0</v>
      </c>
      <c r="I87" s="48">
        <v>0</v>
      </c>
      <c r="J87" s="48">
        <v>0</v>
      </c>
      <c r="L87" s="48">
        <v>0</v>
      </c>
      <c r="M87" s="48">
        <v>0</v>
      </c>
      <c r="N87" s="48">
        <v>0</v>
      </c>
      <c r="O87" s="48">
        <v>0</v>
      </c>
    </row>
    <row r="88" spans="1:15" s="31" customFormat="1" ht="15.75" customHeight="1">
      <c r="A88" s="47">
        <f t="shared" si="17"/>
        <v>0.76388888888888884</v>
      </c>
      <c r="B88" s="48">
        <v>0</v>
      </c>
      <c r="C88" s="48">
        <v>0</v>
      </c>
      <c r="D88" s="48">
        <v>0</v>
      </c>
      <c r="E88" s="48">
        <v>0</v>
      </c>
      <c r="G88" s="48">
        <v>0</v>
      </c>
      <c r="H88" s="48">
        <v>0</v>
      </c>
      <c r="I88" s="48">
        <v>0</v>
      </c>
      <c r="J88" s="48">
        <v>0</v>
      </c>
      <c r="L88" s="48">
        <v>0</v>
      </c>
      <c r="M88" s="48">
        <v>0</v>
      </c>
      <c r="N88" s="48">
        <v>0</v>
      </c>
      <c r="O88" s="48">
        <v>0</v>
      </c>
    </row>
    <row r="89" spans="1:15" s="31" customFormat="1" ht="15.75" customHeight="1">
      <c r="A89" s="47">
        <f t="shared" si="17"/>
        <v>0.76736111111111105</v>
      </c>
      <c r="B89" s="48">
        <v>0</v>
      </c>
      <c r="C89" s="48">
        <v>0</v>
      </c>
      <c r="D89" s="48">
        <v>0</v>
      </c>
      <c r="E89" s="48">
        <v>0</v>
      </c>
      <c r="G89" s="48">
        <v>0</v>
      </c>
      <c r="H89" s="48">
        <v>0</v>
      </c>
      <c r="I89" s="48">
        <v>0</v>
      </c>
      <c r="J89" s="48">
        <v>0</v>
      </c>
      <c r="L89" s="48">
        <v>0</v>
      </c>
      <c r="M89" s="48">
        <v>0</v>
      </c>
      <c r="N89" s="48">
        <v>0</v>
      </c>
      <c r="O89" s="48">
        <v>0</v>
      </c>
    </row>
    <row r="90" spans="1:15" s="31" customFormat="1" ht="15.75" customHeight="1">
      <c r="A90" s="47">
        <f t="shared" si="17"/>
        <v>0.77083333333333326</v>
      </c>
      <c r="B90" s="48">
        <v>0</v>
      </c>
      <c r="C90" s="48">
        <v>0</v>
      </c>
      <c r="D90" s="48">
        <v>0</v>
      </c>
      <c r="E90" s="48">
        <v>0</v>
      </c>
      <c r="G90" s="48">
        <v>0</v>
      </c>
      <c r="H90" s="48">
        <v>0</v>
      </c>
      <c r="I90" s="48">
        <v>0</v>
      </c>
      <c r="J90" s="48">
        <v>0</v>
      </c>
      <c r="L90" s="48">
        <v>1</v>
      </c>
      <c r="M90" s="48">
        <v>0</v>
      </c>
      <c r="N90" s="48">
        <v>0</v>
      </c>
      <c r="O90" s="48">
        <v>0</v>
      </c>
    </row>
    <row r="91" spans="1:15" s="31" customFormat="1" ht="15.75" customHeight="1">
      <c r="A91" s="47">
        <f t="shared" si="17"/>
        <v>0.77430555555555547</v>
      </c>
      <c r="B91" s="48">
        <v>0</v>
      </c>
      <c r="C91" s="48">
        <v>0</v>
      </c>
      <c r="D91" s="48">
        <v>0</v>
      </c>
      <c r="E91" s="48">
        <v>0</v>
      </c>
      <c r="G91" s="48">
        <v>1</v>
      </c>
      <c r="H91" s="48">
        <v>0</v>
      </c>
      <c r="I91" s="48">
        <v>0</v>
      </c>
      <c r="J91" s="48">
        <v>0</v>
      </c>
      <c r="L91" s="48">
        <v>0</v>
      </c>
      <c r="M91" s="48">
        <v>0</v>
      </c>
      <c r="N91" s="48">
        <v>1</v>
      </c>
      <c r="O91" s="48">
        <v>0</v>
      </c>
    </row>
    <row r="92" spans="1:15" s="31" customFormat="1" ht="15.75" customHeight="1">
      <c r="A92" s="47">
        <f t="shared" si="17"/>
        <v>0.77777777777777768</v>
      </c>
      <c r="B92" s="48">
        <v>0</v>
      </c>
      <c r="C92" s="48">
        <v>0</v>
      </c>
      <c r="D92" s="48">
        <v>0</v>
      </c>
      <c r="E92" s="48">
        <v>0</v>
      </c>
      <c r="G92" s="48">
        <v>0</v>
      </c>
      <c r="H92" s="48">
        <v>0</v>
      </c>
      <c r="I92" s="48">
        <v>0</v>
      </c>
      <c r="J92" s="48">
        <v>0</v>
      </c>
      <c r="L92" s="48">
        <v>0</v>
      </c>
      <c r="M92" s="48">
        <v>0</v>
      </c>
      <c r="N92" s="48">
        <v>0</v>
      </c>
      <c r="O92" s="48">
        <v>0</v>
      </c>
    </row>
    <row r="93" spans="1:15" s="31" customFormat="1" ht="15.75" customHeight="1">
      <c r="A93" s="47">
        <f t="shared" si="17"/>
        <v>0.78124999999999989</v>
      </c>
      <c r="B93" s="48">
        <v>0</v>
      </c>
      <c r="C93" s="48">
        <v>0</v>
      </c>
      <c r="D93" s="48">
        <v>0</v>
      </c>
      <c r="E93" s="48">
        <v>0</v>
      </c>
      <c r="G93" s="48">
        <v>0</v>
      </c>
      <c r="H93" s="48">
        <v>0</v>
      </c>
      <c r="I93" s="48">
        <v>0</v>
      </c>
      <c r="J93" s="48">
        <v>0</v>
      </c>
      <c r="L93" s="48">
        <v>0</v>
      </c>
      <c r="M93" s="48">
        <v>0</v>
      </c>
      <c r="N93" s="48">
        <v>0</v>
      </c>
      <c r="O93" s="48">
        <v>0</v>
      </c>
    </row>
    <row r="94" spans="1:15" s="31" customFormat="1" ht="15.75" customHeight="1">
      <c r="A94" s="47">
        <f t="shared" si="17"/>
        <v>0.7847222222222221</v>
      </c>
      <c r="B94" s="48">
        <v>0</v>
      </c>
      <c r="C94" s="48">
        <v>0</v>
      </c>
      <c r="D94" s="48">
        <v>0</v>
      </c>
      <c r="E94" s="48">
        <v>0</v>
      </c>
      <c r="G94" s="48">
        <v>0</v>
      </c>
      <c r="H94" s="48">
        <v>0</v>
      </c>
      <c r="I94" s="48">
        <v>0</v>
      </c>
      <c r="J94" s="48">
        <v>0</v>
      </c>
      <c r="L94" s="48">
        <v>0</v>
      </c>
      <c r="M94" s="48">
        <v>0</v>
      </c>
      <c r="N94" s="48">
        <v>0</v>
      </c>
      <c r="O94" s="48">
        <v>0</v>
      </c>
    </row>
    <row r="95" spans="1:15" s="31" customFormat="1" ht="15.75" customHeight="1">
      <c r="A95" s="47">
        <f t="shared" si="17"/>
        <v>0.78819444444444431</v>
      </c>
      <c r="B95" s="49">
        <v>0</v>
      </c>
      <c r="C95" s="49">
        <v>0</v>
      </c>
      <c r="D95" s="49">
        <v>0</v>
      </c>
      <c r="E95" s="49">
        <v>0</v>
      </c>
      <c r="G95" s="49">
        <v>1</v>
      </c>
      <c r="H95" s="49">
        <v>0</v>
      </c>
      <c r="I95" s="49">
        <v>0</v>
      </c>
      <c r="J95" s="49">
        <v>0</v>
      </c>
      <c r="L95" s="49">
        <v>0</v>
      </c>
      <c r="M95" s="49">
        <v>0</v>
      </c>
      <c r="N95" s="49">
        <v>0</v>
      </c>
      <c r="O95" s="49">
        <v>0</v>
      </c>
    </row>
    <row r="96" spans="1:15" s="31" customFormat="1" ht="15.75" customHeight="1">
      <c r="A96" s="50" t="s">
        <v>41</v>
      </c>
      <c r="B96" s="50">
        <f t="shared" ref="B96:J96" si="18">SUM(B84:B95)</f>
        <v>0</v>
      </c>
      <c r="C96" s="50">
        <f t="shared" si="18"/>
        <v>0</v>
      </c>
      <c r="D96" s="50">
        <f t="shared" si="18"/>
        <v>0</v>
      </c>
      <c r="E96" s="50">
        <f t="shared" si="18"/>
        <v>0</v>
      </c>
      <c r="G96" s="50">
        <f t="shared" si="18"/>
        <v>2</v>
      </c>
      <c r="H96" s="50">
        <f t="shared" si="18"/>
        <v>0</v>
      </c>
      <c r="I96" s="50">
        <f t="shared" si="18"/>
        <v>0</v>
      </c>
      <c r="J96" s="50">
        <f t="shared" si="18"/>
        <v>0</v>
      </c>
      <c r="L96" s="50">
        <f t="shared" ref="L96:O96" si="19">SUM(L84:L95)</f>
        <v>2</v>
      </c>
      <c r="M96" s="50">
        <f t="shared" si="19"/>
        <v>0</v>
      </c>
      <c r="N96" s="50">
        <f t="shared" si="19"/>
        <v>1</v>
      </c>
      <c r="O96" s="50">
        <f t="shared" si="19"/>
        <v>0</v>
      </c>
    </row>
    <row r="97" spans="1:15" s="31" customFormat="1" ht="15.75" customHeight="1">
      <c r="A97" s="54"/>
    </row>
    <row r="98" spans="1:15" s="31" customFormat="1" ht="15.75" customHeight="1">
      <c r="A98" s="50" t="s">
        <v>42</v>
      </c>
      <c r="B98" s="50">
        <f t="shared" ref="B98:J98" si="20">SUM(B70+B83+B96)</f>
        <v>0</v>
      </c>
      <c r="C98" s="50">
        <f t="shared" si="20"/>
        <v>0</v>
      </c>
      <c r="D98" s="50">
        <f t="shared" si="20"/>
        <v>0</v>
      </c>
      <c r="E98" s="50">
        <f t="shared" si="20"/>
        <v>0</v>
      </c>
      <c r="G98" s="50">
        <f t="shared" si="20"/>
        <v>5</v>
      </c>
      <c r="H98" s="50">
        <f t="shared" si="20"/>
        <v>18</v>
      </c>
      <c r="I98" s="50">
        <f t="shared" si="20"/>
        <v>1</v>
      </c>
      <c r="J98" s="50">
        <f t="shared" si="20"/>
        <v>1</v>
      </c>
      <c r="L98" s="50">
        <f t="shared" ref="L98:O98" si="21">SUM(L70+L83+L96)</f>
        <v>3</v>
      </c>
      <c r="M98" s="50">
        <f t="shared" si="21"/>
        <v>1</v>
      </c>
      <c r="N98" s="50">
        <f t="shared" si="21"/>
        <v>3</v>
      </c>
      <c r="O98" s="50">
        <f t="shared" si="21"/>
        <v>0</v>
      </c>
    </row>
    <row r="99" spans="1:15" s="31" customFormat="1" ht="15.75" customHeight="1">
      <c r="A99" s="54"/>
    </row>
    <row r="100" spans="1:15" s="56" customFormat="1" ht="15.75" customHeight="1">
      <c r="A100" s="50" t="s">
        <v>43</v>
      </c>
      <c r="B100" s="50">
        <f t="shared" ref="B100:J100" si="22">B52+B98</f>
        <v>0</v>
      </c>
      <c r="C100" s="50">
        <f t="shared" si="22"/>
        <v>0</v>
      </c>
      <c r="D100" s="50">
        <f t="shared" si="22"/>
        <v>0</v>
      </c>
      <c r="E100" s="50">
        <f t="shared" si="22"/>
        <v>0</v>
      </c>
      <c r="G100" s="50">
        <f t="shared" si="22"/>
        <v>9</v>
      </c>
      <c r="H100" s="50">
        <f t="shared" si="22"/>
        <v>18</v>
      </c>
      <c r="I100" s="50">
        <f t="shared" si="22"/>
        <v>5</v>
      </c>
      <c r="J100" s="50">
        <f t="shared" si="22"/>
        <v>19</v>
      </c>
      <c r="L100" s="50">
        <f t="shared" ref="L100:O100" si="23">L52+L98</f>
        <v>3</v>
      </c>
      <c r="M100" s="50">
        <f t="shared" si="23"/>
        <v>1</v>
      </c>
      <c r="N100" s="50">
        <f t="shared" si="23"/>
        <v>6</v>
      </c>
      <c r="O100" s="50">
        <f t="shared" si="23"/>
        <v>21</v>
      </c>
    </row>
    <row r="101" spans="1:15" s="31" customFormat="1" ht="15.75" customHeight="1">
      <c r="A101" s="56"/>
    </row>
    <row r="102" spans="1:15" s="31" customFormat="1" ht="15.75" customHeight="1">
      <c r="A102" s="54"/>
    </row>
    <row r="103" spans="1:15" s="31" customFormat="1" ht="15.75" customHeight="1">
      <c r="A103" s="54"/>
    </row>
    <row r="104" spans="1:15" s="31" customFormat="1" ht="15.75" customHeight="1">
      <c r="A104" s="54"/>
    </row>
    <row r="105" spans="1:15" s="31" customFormat="1" ht="15.75" customHeight="1">
      <c r="A105" s="54"/>
    </row>
    <row r="106" spans="1:15" s="31" customFormat="1" ht="15.75" customHeight="1">
      <c r="A106" s="56"/>
    </row>
    <row r="107" spans="1:15" s="31" customFormat="1" ht="15.75" customHeight="1">
      <c r="A107" s="54"/>
    </row>
    <row r="108" spans="1:15" s="31" customFormat="1" ht="15.75" customHeight="1">
      <c r="A108" s="54"/>
    </row>
    <row r="109" spans="1:15" s="31" customFormat="1" ht="15.75" customHeight="1">
      <c r="A109" s="54"/>
    </row>
    <row r="110" spans="1:15" s="31" customFormat="1" ht="15.75" customHeight="1">
      <c r="A110" s="54"/>
    </row>
    <row r="111" spans="1:15" s="31" customFormat="1" ht="15.75" customHeight="1">
      <c r="A111" s="56"/>
    </row>
    <row r="112" spans="1:15" s="31" customFormat="1" ht="15.75" customHeight="1">
      <c r="A112" s="54"/>
    </row>
    <row r="113" spans="1:1" s="31" customFormat="1" ht="15.75" customHeight="1">
      <c r="A113" s="54"/>
    </row>
    <row r="114" spans="1:1" s="31" customFormat="1" ht="15.75" customHeight="1">
      <c r="A114" s="54"/>
    </row>
    <row r="115" spans="1:1" s="31" customFormat="1" ht="15.75" customHeight="1">
      <c r="A115" s="54"/>
    </row>
    <row r="116" spans="1:1" s="31" customFormat="1" ht="15.75" customHeight="1">
      <c r="A116" s="56"/>
    </row>
    <row r="117" spans="1:1" s="31" customFormat="1" ht="15.75" customHeight="1">
      <c r="A117" s="54"/>
    </row>
    <row r="118" spans="1:1" s="31" customFormat="1" ht="15.75" customHeight="1">
      <c r="A118" s="54"/>
    </row>
    <row r="119" spans="1:1" s="31" customFormat="1" ht="15.75" customHeight="1">
      <c r="A119" s="54"/>
    </row>
    <row r="120" spans="1:1" s="31" customFormat="1" ht="15.75" customHeight="1">
      <c r="A120" s="54"/>
    </row>
    <row r="121" spans="1:1" s="31" customFormat="1" ht="15.75" customHeight="1">
      <c r="A121" s="56"/>
    </row>
    <row r="122" spans="1:1" s="31" customFormat="1" ht="15.75" customHeight="1">
      <c r="A122" s="54"/>
    </row>
    <row r="123" spans="1:1" s="31" customFormat="1" ht="15.75" customHeight="1">
      <c r="A123" s="54"/>
    </row>
    <row r="124" spans="1:1" s="31" customFormat="1" ht="15.75" customHeight="1">
      <c r="A124" s="54"/>
    </row>
    <row r="125" spans="1:1" s="31" customFormat="1" ht="15.75" customHeight="1">
      <c r="A125" s="54"/>
    </row>
    <row r="126" spans="1:1" s="31" customFormat="1" ht="15.75" customHeight="1">
      <c r="A126" s="56"/>
    </row>
    <row r="127" spans="1:1" s="31" customFormat="1" ht="15.75" customHeight="1">
      <c r="A127" s="54"/>
    </row>
    <row r="128" spans="1:1" s="31" customFormat="1" ht="15.75" customHeight="1">
      <c r="A128" s="54"/>
    </row>
    <row r="129" spans="1:15" s="31" customFormat="1" ht="15.75" customHeight="1">
      <c r="A129" s="54"/>
    </row>
    <row r="130" spans="1:15" s="31" customFormat="1" ht="15.75" customHeight="1">
      <c r="A130" s="54"/>
    </row>
    <row r="131" spans="1:15" s="31" customFormat="1" ht="15.75" customHeight="1">
      <c r="A131" s="56"/>
    </row>
    <row r="132" spans="1:15" s="31" customFormat="1" ht="15.75" customHeight="1">
      <c r="A132" s="54"/>
    </row>
    <row r="133" spans="1:15" s="31" customFormat="1" ht="15.75" customHeight="1">
      <c r="A133" s="54"/>
    </row>
    <row r="134" spans="1:15" s="31" customFormat="1" ht="15.75" customHeight="1">
      <c r="A134" s="54"/>
    </row>
    <row r="135" spans="1:15" s="31" customFormat="1" ht="15.75" customHeight="1">
      <c r="A135" s="54"/>
    </row>
    <row r="136" spans="1:15" s="31" customFormat="1" ht="15.75" customHeight="1">
      <c r="A136" s="56"/>
    </row>
    <row r="137" spans="1:15" s="31" customFormat="1" ht="15.75" customHeight="1">
      <c r="A137" s="56"/>
    </row>
    <row r="138" spans="1:15" s="31" customFormat="1" ht="15.75" customHeight="1">
      <c r="A138" s="56"/>
    </row>
    <row r="139" spans="1:15" s="31" customFormat="1" ht="15.75" customHeight="1">
      <c r="A139" s="56"/>
    </row>
    <row r="140" spans="1:15" s="31" customFormat="1" ht="15.75" customHeight="1">
      <c r="A140" s="58"/>
      <c r="B140" s="32"/>
      <c r="C140" s="32"/>
      <c r="D140" s="32"/>
      <c r="E140" s="32"/>
      <c r="G140" s="32"/>
      <c r="H140" s="32"/>
      <c r="I140" s="32"/>
      <c r="J140" s="32"/>
      <c r="L140" s="32"/>
      <c r="M140" s="32"/>
      <c r="N140" s="32"/>
      <c r="O140" s="32"/>
    </row>
    <row r="141" spans="1:15" s="31" customFormat="1" ht="15.75" customHeight="1">
      <c r="A141" s="56"/>
    </row>
    <row r="142" spans="1:15" s="53" customFormat="1" ht="15.75" customHeight="1">
      <c r="A142" s="59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</row>
    <row r="143" spans="1:15" s="31" customFormat="1" ht="15.75" customHeight="1">
      <c r="A143" s="56"/>
    </row>
    <row r="144" spans="1:15" s="31" customFormat="1" ht="15.75" customHeight="1">
      <c r="A144" s="54"/>
    </row>
    <row r="145" spans="1:1" s="31" customFormat="1" ht="15.75" customHeight="1">
      <c r="A145" s="54"/>
    </row>
    <row r="146" spans="1:1" s="31" customFormat="1" ht="15.75" customHeight="1">
      <c r="A146" s="54"/>
    </row>
    <row r="147" spans="1:1" s="31" customFormat="1" ht="15.75" customHeight="1">
      <c r="A147" s="54"/>
    </row>
    <row r="148" spans="1:1" s="31" customFormat="1" ht="15.75" customHeight="1">
      <c r="A148" s="56"/>
    </row>
    <row r="149" spans="1:1" s="31" customFormat="1" ht="15.75" customHeight="1">
      <c r="A149" s="54"/>
    </row>
    <row r="150" spans="1:1" s="31" customFormat="1" ht="15.75" customHeight="1">
      <c r="A150" s="54"/>
    </row>
    <row r="151" spans="1:1" s="31" customFormat="1" ht="15.75" customHeight="1">
      <c r="A151" s="54"/>
    </row>
    <row r="152" spans="1:1" s="31" customFormat="1" ht="15.75" customHeight="1">
      <c r="A152" s="54"/>
    </row>
    <row r="153" spans="1:1" s="31" customFormat="1" ht="15.75" customHeight="1">
      <c r="A153" s="56"/>
    </row>
    <row r="154" spans="1:1" s="31" customFormat="1" ht="15.75" customHeight="1">
      <c r="A154" s="54"/>
    </row>
    <row r="155" spans="1:1" s="31" customFormat="1" ht="15.75" customHeight="1">
      <c r="A155" s="54"/>
    </row>
    <row r="156" spans="1:1" s="31" customFormat="1" ht="15.75" customHeight="1">
      <c r="A156" s="54"/>
    </row>
    <row r="157" spans="1:1" s="31" customFormat="1" ht="15.75" customHeight="1">
      <c r="A157" s="54"/>
    </row>
    <row r="158" spans="1:1" s="31" customFormat="1" ht="15.75" customHeight="1">
      <c r="A158" s="56"/>
    </row>
    <row r="159" spans="1:1" s="31" customFormat="1" ht="15.75" customHeight="1">
      <c r="A159" s="54"/>
    </row>
    <row r="160" spans="1:1" s="31" customFormat="1" ht="15.75" customHeight="1">
      <c r="A160" s="54"/>
    </row>
    <row r="161" spans="1:1" s="31" customFormat="1" ht="15.75" customHeight="1">
      <c r="A161" s="54"/>
    </row>
    <row r="162" spans="1:1" s="31" customFormat="1" ht="15.75" customHeight="1">
      <c r="A162" s="54"/>
    </row>
    <row r="163" spans="1:1" s="31" customFormat="1" ht="15.75" customHeight="1">
      <c r="A163" s="56"/>
    </row>
    <row r="164" spans="1:1" s="31" customFormat="1" ht="15.75" customHeight="1">
      <c r="A164" s="54"/>
    </row>
    <row r="165" spans="1:1" s="31" customFormat="1" ht="15.75" customHeight="1">
      <c r="A165" s="54"/>
    </row>
    <row r="166" spans="1:1" s="31" customFormat="1" ht="15.75" customHeight="1">
      <c r="A166" s="54"/>
    </row>
    <row r="167" spans="1:1" s="31" customFormat="1" ht="15.75" customHeight="1">
      <c r="A167" s="54"/>
    </row>
    <row r="168" spans="1:1" s="31" customFormat="1" ht="15.75" customHeight="1">
      <c r="A168" s="56"/>
    </row>
    <row r="169" spans="1:1" s="31" customFormat="1" ht="15.75" customHeight="1">
      <c r="A169" s="54"/>
    </row>
    <row r="170" spans="1:1" s="31" customFormat="1" ht="15.75" customHeight="1">
      <c r="A170" s="54"/>
    </row>
    <row r="171" spans="1:1" s="31" customFormat="1" ht="15.75" customHeight="1">
      <c r="A171" s="54"/>
    </row>
    <row r="172" spans="1:1" s="31" customFormat="1" ht="15.75" customHeight="1">
      <c r="A172" s="54"/>
    </row>
    <row r="173" spans="1:1" s="31" customFormat="1" ht="15.75" customHeight="1">
      <c r="A173" s="56"/>
    </row>
    <row r="174" spans="1:1" s="31" customFormat="1" ht="15.75" customHeight="1">
      <c r="A174" s="54"/>
    </row>
    <row r="175" spans="1:1" s="31" customFormat="1" ht="15.75" customHeight="1">
      <c r="A175" s="54"/>
    </row>
    <row r="176" spans="1:1" s="31" customFormat="1" ht="15.75" customHeight="1">
      <c r="A176" s="54"/>
    </row>
    <row r="177" spans="1:1" s="31" customFormat="1" ht="15.75" customHeight="1">
      <c r="A177" s="54"/>
    </row>
    <row r="178" spans="1:1" s="31" customFormat="1" ht="15.75" customHeight="1">
      <c r="A178" s="56"/>
    </row>
    <row r="179" spans="1:1" s="31" customFormat="1" ht="15.75" customHeight="1">
      <c r="A179" s="54"/>
    </row>
    <row r="180" spans="1:1" s="31" customFormat="1" ht="15.75" customHeight="1">
      <c r="A180" s="54"/>
    </row>
    <row r="181" spans="1:1" s="31" customFormat="1" ht="15.75" customHeight="1">
      <c r="A181" s="54"/>
    </row>
    <row r="182" spans="1:1" s="31" customFormat="1" ht="15.75" customHeight="1">
      <c r="A182" s="54"/>
    </row>
    <row r="183" spans="1:1" s="31" customFormat="1" ht="15.75" customHeight="1">
      <c r="A183" s="56"/>
    </row>
    <row r="184" spans="1:1" s="31" customFormat="1" ht="15.75" customHeight="1">
      <c r="A184" s="54"/>
    </row>
    <row r="185" spans="1:1" s="31" customFormat="1" ht="15.75" customHeight="1">
      <c r="A185" s="54"/>
    </row>
    <row r="186" spans="1:1" s="31" customFormat="1" ht="15.75" customHeight="1">
      <c r="A186" s="54"/>
    </row>
    <row r="187" spans="1:1" s="31" customFormat="1" ht="15.75" customHeight="1">
      <c r="A187" s="54"/>
    </row>
    <row r="188" spans="1:1" s="31" customFormat="1" ht="15.75" customHeight="1">
      <c r="A188" s="56"/>
    </row>
    <row r="189" spans="1:1" s="31" customFormat="1" ht="15.75" customHeight="1">
      <c r="A189" s="54"/>
    </row>
    <row r="190" spans="1:1" s="31" customFormat="1" ht="15.75" customHeight="1">
      <c r="A190" s="54"/>
    </row>
    <row r="191" spans="1:1" s="31" customFormat="1" ht="15.75" customHeight="1">
      <c r="A191" s="54"/>
    </row>
    <row r="192" spans="1:1" s="31" customFormat="1" ht="15.75" customHeight="1">
      <c r="A192" s="54"/>
    </row>
    <row r="193" spans="1:1" s="31" customFormat="1" ht="15.75" customHeight="1">
      <c r="A193" s="56"/>
    </row>
    <row r="194" spans="1:1" s="31" customFormat="1" ht="15.75" customHeight="1">
      <c r="A194" s="54"/>
    </row>
    <row r="195" spans="1:1" s="31" customFormat="1" ht="15.75" customHeight="1">
      <c r="A195" s="54"/>
    </row>
    <row r="196" spans="1:1" s="31" customFormat="1" ht="15.75" customHeight="1">
      <c r="A196" s="54"/>
    </row>
    <row r="197" spans="1:1" s="31" customFormat="1" ht="15.75" customHeight="1">
      <c r="A197" s="54"/>
    </row>
    <row r="198" spans="1:1" s="31" customFormat="1" ht="15.75" customHeight="1">
      <c r="A198" s="56"/>
    </row>
    <row r="199" spans="1:1" s="31" customFormat="1" ht="15.75" customHeight="1">
      <c r="A199" s="54"/>
    </row>
    <row r="200" spans="1:1" s="31" customFormat="1" ht="15.75" customHeight="1">
      <c r="A200" s="54"/>
    </row>
    <row r="201" spans="1:1" s="31" customFormat="1" ht="15.75" customHeight="1">
      <c r="A201" s="54"/>
    </row>
    <row r="202" spans="1:1" s="31" customFormat="1" ht="15.75" customHeight="1">
      <c r="A202" s="54"/>
    </row>
    <row r="203" spans="1:1" s="31" customFormat="1" ht="15.75" customHeight="1">
      <c r="A203" s="56"/>
    </row>
    <row r="204" spans="1:1" s="31" customFormat="1" ht="15.75" customHeight="1">
      <c r="A204" s="56"/>
    </row>
    <row r="205" spans="1:1" s="31" customFormat="1" ht="15.75" customHeight="1">
      <c r="A205" s="56"/>
    </row>
    <row r="206" spans="1:1" s="31" customFormat="1" ht="15.75" customHeight="1">
      <c r="A206" s="56"/>
    </row>
    <row r="207" spans="1:1" s="31" customFormat="1" ht="15.75" customHeight="1">
      <c r="A207" s="58"/>
    </row>
    <row r="208" spans="1:1" s="31" customFormat="1" ht="15.75" customHeight="1">
      <c r="A208" s="56"/>
    </row>
    <row r="209" spans="1:15" s="53" customFormat="1" ht="15.75" customHeight="1">
      <c r="A209" s="59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</row>
    <row r="210" spans="1:15" s="31" customFormat="1" ht="15.75" customHeight="1">
      <c r="A210" s="56"/>
    </row>
    <row r="211" spans="1:15" s="31" customFormat="1" ht="15.75" customHeight="1">
      <c r="A211" s="54"/>
    </row>
    <row r="212" spans="1:15" s="31" customFormat="1" ht="15.75" customHeight="1">
      <c r="A212" s="54"/>
    </row>
    <row r="213" spans="1:15" s="31" customFormat="1" ht="15.75" customHeight="1">
      <c r="A213" s="54"/>
    </row>
    <row r="214" spans="1:15" s="31" customFormat="1" ht="15.75" customHeight="1">
      <c r="A214" s="54"/>
    </row>
    <row r="215" spans="1:15" s="31" customFormat="1" ht="15.75" customHeight="1">
      <c r="A215" s="56"/>
    </row>
    <row r="216" spans="1:15" s="31" customFormat="1" ht="15.75" customHeight="1">
      <c r="A216" s="54"/>
    </row>
    <row r="217" spans="1:15" s="31" customFormat="1" ht="15.75" customHeight="1">
      <c r="A217" s="54"/>
    </row>
    <row r="218" spans="1:15" s="31" customFormat="1" ht="15.75" customHeight="1">
      <c r="A218" s="54"/>
    </row>
    <row r="219" spans="1:15" s="31" customFormat="1" ht="15.75" customHeight="1">
      <c r="A219" s="54"/>
    </row>
    <row r="220" spans="1:15" s="31" customFormat="1" ht="15.75" customHeight="1">
      <c r="A220" s="56"/>
    </row>
    <row r="221" spans="1:15" s="31" customFormat="1" ht="15.75" customHeight="1">
      <c r="A221" s="54"/>
    </row>
    <row r="222" spans="1:15" s="31" customFormat="1" ht="15.75" customHeight="1">
      <c r="A222" s="54"/>
    </row>
    <row r="223" spans="1:15" s="31" customFormat="1" ht="15.75" customHeight="1">
      <c r="A223" s="54"/>
    </row>
    <row r="224" spans="1:15" s="31" customFormat="1" ht="15.75" customHeight="1">
      <c r="A224" s="54"/>
    </row>
    <row r="225" spans="1:1" s="31" customFormat="1" ht="15.75" customHeight="1">
      <c r="A225" s="56"/>
    </row>
    <row r="226" spans="1:1" s="31" customFormat="1" ht="15.75" customHeight="1">
      <c r="A226" s="54"/>
    </row>
    <row r="227" spans="1:1" s="31" customFormat="1" ht="15.75" customHeight="1">
      <c r="A227" s="54"/>
    </row>
    <row r="228" spans="1:1" s="31" customFormat="1" ht="15.75" customHeight="1">
      <c r="A228" s="54"/>
    </row>
    <row r="229" spans="1:1" s="31" customFormat="1" ht="15.75" customHeight="1">
      <c r="A229" s="54"/>
    </row>
    <row r="230" spans="1:1" s="31" customFormat="1" ht="15.75" customHeight="1">
      <c r="A230" s="56"/>
    </row>
    <row r="231" spans="1:1" s="31" customFormat="1" ht="15.75" customHeight="1">
      <c r="A231" s="54"/>
    </row>
    <row r="232" spans="1:1" s="31" customFormat="1" ht="15.75" customHeight="1">
      <c r="A232" s="54"/>
    </row>
    <row r="233" spans="1:1" s="31" customFormat="1" ht="15.75" customHeight="1">
      <c r="A233" s="54"/>
    </row>
    <row r="234" spans="1:1" s="31" customFormat="1" ht="15.75" customHeight="1">
      <c r="A234" s="54"/>
    </row>
    <row r="235" spans="1:1" s="31" customFormat="1" ht="15.75" customHeight="1">
      <c r="A235" s="56"/>
    </row>
    <row r="236" spans="1:1" s="31" customFormat="1" ht="15.75" customHeight="1">
      <c r="A236" s="54"/>
    </row>
    <row r="237" spans="1:1" s="31" customFormat="1" ht="15.75" customHeight="1">
      <c r="A237" s="54"/>
    </row>
    <row r="238" spans="1:1" s="31" customFormat="1" ht="15.75" customHeight="1">
      <c r="A238" s="54"/>
    </row>
    <row r="239" spans="1:1" s="31" customFormat="1" ht="15.75" customHeight="1">
      <c r="A239" s="54"/>
    </row>
    <row r="240" spans="1:1" s="31" customFormat="1" ht="15.75" customHeight="1">
      <c r="A240" s="56"/>
    </row>
    <row r="241" spans="1:1" s="31" customFormat="1" ht="15.75" customHeight="1">
      <c r="A241" s="54"/>
    </row>
    <row r="242" spans="1:1" s="31" customFormat="1" ht="15.75" customHeight="1">
      <c r="A242" s="54"/>
    </row>
    <row r="243" spans="1:1" s="31" customFormat="1" ht="15.75" customHeight="1">
      <c r="A243" s="54"/>
    </row>
    <row r="244" spans="1:1" s="31" customFormat="1" ht="15.75" customHeight="1">
      <c r="A244" s="54"/>
    </row>
    <row r="245" spans="1:1" s="31" customFormat="1" ht="15.75" customHeight="1">
      <c r="A245" s="56"/>
    </row>
    <row r="246" spans="1:1" s="31" customFormat="1" ht="15.75" customHeight="1">
      <c r="A246" s="54"/>
    </row>
    <row r="247" spans="1:1" s="31" customFormat="1" ht="15.75" customHeight="1">
      <c r="A247" s="54"/>
    </row>
    <row r="248" spans="1:1" s="31" customFormat="1" ht="15.75" customHeight="1">
      <c r="A248" s="54"/>
    </row>
    <row r="249" spans="1:1" s="31" customFormat="1" ht="15.75" customHeight="1">
      <c r="A249" s="54"/>
    </row>
    <row r="250" spans="1:1" s="31" customFormat="1" ht="15.75" customHeight="1">
      <c r="A250" s="56"/>
    </row>
    <row r="251" spans="1:1" s="31" customFormat="1" ht="15.75" customHeight="1">
      <c r="A251" s="54"/>
    </row>
    <row r="252" spans="1:1" s="31" customFormat="1" ht="15.75" customHeight="1">
      <c r="A252" s="54"/>
    </row>
    <row r="253" spans="1:1" s="31" customFormat="1" ht="15.75" customHeight="1">
      <c r="A253" s="54"/>
    </row>
    <row r="254" spans="1:1" s="31" customFormat="1" ht="15.75" customHeight="1">
      <c r="A254" s="54"/>
    </row>
    <row r="255" spans="1:1" s="31" customFormat="1" ht="15.75" customHeight="1">
      <c r="A255" s="56"/>
    </row>
    <row r="256" spans="1:1" s="31" customFormat="1" ht="15.75" customHeight="1">
      <c r="A256" s="54"/>
    </row>
    <row r="257" spans="1:1" s="31" customFormat="1" ht="15.75" customHeight="1">
      <c r="A257" s="54"/>
    </row>
    <row r="258" spans="1:1" s="31" customFormat="1" ht="15.75" customHeight="1">
      <c r="A258" s="54"/>
    </row>
    <row r="259" spans="1:1" s="31" customFormat="1" ht="15.75" customHeight="1">
      <c r="A259" s="54"/>
    </row>
    <row r="260" spans="1:1" s="31" customFormat="1" ht="15.75" customHeight="1">
      <c r="A260" s="56"/>
    </row>
    <row r="261" spans="1:1" s="31" customFormat="1" ht="15.75" customHeight="1">
      <c r="A261" s="54"/>
    </row>
    <row r="262" spans="1:1" s="31" customFormat="1" ht="15.75" customHeight="1">
      <c r="A262" s="54"/>
    </row>
    <row r="263" spans="1:1" s="31" customFormat="1" ht="15.75" customHeight="1">
      <c r="A263" s="54"/>
    </row>
    <row r="264" spans="1:1" s="31" customFormat="1" ht="15.75" customHeight="1">
      <c r="A264" s="54"/>
    </row>
    <row r="265" spans="1:1" s="31" customFormat="1" ht="15.75" customHeight="1">
      <c r="A265" s="56"/>
    </row>
    <row r="266" spans="1:1" s="31" customFormat="1" ht="15.75" customHeight="1">
      <c r="A266" s="54"/>
    </row>
    <row r="267" spans="1:1" s="31" customFormat="1" ht="15.75" customHeight="1">
      <c r="A267" s="54"/>
    </row>
    <row r="268" spans="1:1" s="31" customFormat="1" ht="15.75" customHeight="1">
      <c r="A268" s="54"/>
    </row>
    <row r="269" spans="1:1" s="31" customFormat="1" ht="15.75" customHeight="1">
      <c r="A269" s="54"/>
    </row>
    <row r="270" spans="1:1" s="31" customFormat="1" ht="15.75" customHeight="1">
      <c r="A270" s="56"/>
    </row>
    <row r="271" spans="1:1" s="31" customFormat="1" ht="15.75" customHeight="1">
      <c r="A271" s="56"/>
    </row>
    <row r="272" spans="1:1" s="31" customFormat="1" ht="15.75" customHeight="1">
      <c r="A272" s="56"/>
    </row>
    <row r="273" spans="1:15" s="31" customFormat="1" ht="15.75" customHeight="1">
      <c r="A273" s="56"/>
    </row>
    <row r="274" spans="1:15" s="31" customFormat="1" ht="15.75" customHeight="1">
      <c r="A274" s="58"/>
    </row>
    <row r="275" spans="1:15" s="31" customFormat="1" ht="15.75" customHeight="1">
      <c r="A275" s="56"/>
    </row>
    <row r="276" spans="1:15" s="53" customFormat="1" ht="15.75" customHeight="1">
      <c r="A276" s="59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</row>
    <row r="277" spans="1:15" s="31" customFormat="1" ht="15.75" customHeight="1">
      <c r="A277" s="56"/>
    </row>
    <row r="278" spans="1:15" s="31" customFormat="1" ht="15.75" customHeight="1">
      <c r="A278" s="54"/>
    </row>
    <row r="279" spans="1:15" s="31" customFormat="1" ht="15.75" customHeight="1">
      <c r="A279" s="54"/>
    </row>
    <row r="280" spans="1:15" s="31" customFormat="1" ht="15.75" customHeight="1">
      <c r="A280" s="54"/>
    </row>
    <row r="281" spans="1:15" s="31" customFormat="1" ht="15.75" customHeight="1">
      <c r="A281" s="54"/>
    </row>
    <row r="282" spans="1:15" s="31" customFormat="1" ht="15.75" customHeight="1">
      <c r="A282" s="56"/>
    </row>
    <row r="283" spans="1:15" s="31" customFormat="1" ht="15.75" customHeight="1">
      <c r="A283" s="54"/>
    </row>
    <row r="284" spans="1:15" s="31" customFormat="1" ht="15.75" customHeight="1">
      <c r="A284" s="54"/>
    </row>
    <row r="285" spans="1:15" s="31" customFormat="1" ht="15.75" customHeight="1">
      <c r="A285" s="54"/>
    </row>
    <row r="286" spans="1:15" s="31" customFormat="1" ht="15.75" customHeight="1">
      <c r="A286" s="54"/>
    </row>
    <row r="287" spans="1:15" s="31" customFormat="1" ht="15.75" customHeight="1">
      <c r="A287" s="56"/>
    </row>
    <row r="288" spans="1:15" s="31" customFormat="1" ht="15.75" customHeight="1">
      <c r="A288" s="54"/>
    </row>
    <row r="289" spans="1:1" s="31" customFormat="1" ht="15.75" customHeight="1">
      <c r="A289" s="54"/>
    </row>
    <row r="290" spans="1:1" s="31" customFormat="1" ht="15.75" customHeight="1">
      <c r="A290" s="54"/>
    </row>
    <row r="291" spans="1:1" s="31" customFormat="1" ht="15.75" customHeight="1">
      <c r="A291" s="54"/>
    </row>
    <row r="292" spans="1:1" s="31" customFormat="1" ht="15.75" customHeight="1">
      <c r="A292" s="56"/>
    </row>
    <row r="293" spans="1:1" s="31" customFormat="1" ht="15.75" customHeight="1">
      <c r="A293" s="54"/>
    </row>
    <row r="294" spans="1:1" s="31" customFormat="1" ht="15.75" customHeight="1">
      <c r="A294" s="54"/>
    </row>
    <row r="295" spans="1:1" s="31" customFormat="1" ht="15.75" customHeight="1">
      <c r="A295" s="54"/>
    </row>
    <row r="296" spans="1:1" s="31" customFormat="1" ht="15.75" customHeight="1">
      <c r="A296" s="54"/>
    </row>
    <row r="297" spans="1:1" s="31" customFormat="1" ht="15.75" customHeight="1">
      <c r="A297" s="56"/>
    </row>
    <row r="298" spans="1:1" s="31" customFormat="1" ht="15.75" customHeight="1">
      <c r="A298" s="54"/>
    </row>
    <row r="299" spans="1:1" s="31" customFormat="1" ht="15.75" customHeight="1">
      <c r="A299" s="54"/>
    </row>
    <row r="300" spans="1:1" s="31" customFormat="1" ht="15.75" customHeight="1">
      <c r="A300" s="54"/>
    </row>
    <row r="301" spans="1:1" s="31" customFormat="1" ht="15.75" customHeight="1">
      <c r="A301" s="54"/>
    </row>
    <row r="302" spans="1:1" s="31" customFormat="1" ht="15.75" customHeight="1">
      <c r="A302" s="56"/>
    </row>
    <row r="303" spans="1:1" s="31" customFormat="1" ht="15.75" customHeight="1">
      <c r="A303" s="54"/>
    </row>
    <row r="304" spans="1:1" s="31" customFormat="1" ht="15.75" customHeight="1">
      <c r="A304" s="54"/>
    </row>
    <row r="305" spans="1:1" s="31" customFormat="1" ht="15.75" customHeight="1">
      <c r="A305" s="54"/>
    </row>
    <row r="306" spans="1:1" s="31" customFormat="1" ht="15.75" customHeight="1">
      <c r="A306" s="54"/>
    </row>
    <row r="307" spans="1:1" s="31" customFormat="1" ht="15.75" customHeight="1">
      <c r="A307" s="56"/>
    </row>
    <row r="308" spans="1:1" s="31" customFormat="1" ht="15.75" customHeight="1">
      <c r="A308" s="54"/>
    </row>
    <row r="309" spans="1:1" s="31" customFormat="1" ht="15.75" customHeight="1">
      <c r="A309" s="54"/>
    </row>
    <row r="310" spans="1:1" s="31" customFormat="1" ht="15.75" customHeight="1">
      <c r="A310" s="54"/>
    </row>
    <row r="311" spans="1:1" s="31" customFormat="1" ht="15.75" customHeight="1">
      <c r="A311" s="54"/>
    </row>
    <row r="312" spans="1:1" s="31" customFormat="1" ht="15.75" customHeight="1">
      <c r="A312" s="56"/>
    </row>
    <row r="313" spans="1:1" s="31" customFormat="1" ht="15.75" customHeight="1">
      <c r="A313" s="54"/>
    </row>
    <row r="314" spans="1:1" s="31" customFormat="1" ht="15.75" customHeight="1">
      <c r="A314" s="54"/>
    </row>
    <row r="315" spans="1:1" s="31" customFormat="1" ht="15.75" customHeight="1">
      <c r="A315" s="54"/>
    </row>
    <row r="316" spans="1:1" s="31" customFormat="1" ht="15.75" customHeight="1">
      <c r="A316" s="54"/>
    </row>
    <row r="317" spans="1:1" s="31" customFormat="1" ht="15.75" customHeight="1">
      <c r="A317" s="56"/>
    </row>
    <row r="318" spans="1:1" s="31" customFormat="1" ht="15.75" customHeight="1">
      <c r="A318" s="54"/>
    </row>
    <row r="319" spans="1:1" s="31" customFormat="1" ht="15.75" customHeight="1">
      <c r="A319" s="54"/>
    </row>
    <row r="320" spans="1:1" s="31" customFormat="1" ht="15.75" customHeight="1">
      <c r="A320" s="54"/>
    </row>
    <row r="321" spans="1:1" s="31" customFormat="1" ht="15.75" customHeight="1">
      <c r="A321" s="54"/>
    </row>
    <row r="322" spans="1:1" s="31" customFormat="1" ht="15.75" customHeight="1">
      <c r="A322" s="56"/>
    </row>
    <row r="323" spans="1:1" s="31" customFormat="1" ht="15.75" customHeight="1">
      <c r="A323" s="54"/>
    </row>
    <row r="324" spans="1:1" s="31" customFormat="1" ht="15.75" customHeight="1">
      <c r="A324" s="54"/>
    </row>
    <row r="325" spans="1:1" s="31" customFormat="1" ht="15.75" customHeight="1">
      <c r="A325" s="54"/>
    </row>
    <row r="326" spans="1:1" s="31" customFormat="1" ht="15.75" customHeight="1">
      <c r="A326" s="54"/>
    </row>
    <row r="327" spans="1:1" s="31" customFormat="1" ht="15.75" customHeight="1">
      <c r="A327" s="56"/>
    </row>
    <row r="328" spans="1:1" s="31" customFormat="1" ht="15.75" customHeight="1">
      <c r="A328" s="54"/>
    </row>
    <row r="329" spans="1:1" s="31" customFormat="1" ht="15.75" customHeight="1">
      <c r="A329" s="54"/>
    </row>
    <row r="330" spans="1:1" s="31" customFormat="1" ht="15.75" customHeight="1">
      <c r="A330" s="54"/>
    </row>
    <row r="331" spans="1:1" s="31" customFormat="1" ht="15.75" customHeight="1">
      <c r="A331" s="54"/>
    </row>
    <row r="332" spans="1:1" s="31" customFormat="1" ht="15.75" customHeight="1">
      <c r="A332" s="56"/>
    </row>
    <row r="333" spans="1:1" s="31" customFormat="1" ht="15.75" customHeight="1">
      <c r="A333" s="54"/>
    </row>
    <row r="334" spans="1:1" s="31" customFormat="1" ht="15.75" customHeight="1">
      <c r="A334" s="54"/>
    </row>
    <row r="335" spans="1:1" s="31" customFormat="1" ht="15.75" customHeight="1">
      <c r="A335" s="54"/>
    </row>
    <row r="336" spans="1:1" s="31" customFormat="1" ht="15.75" customHeight="1">
      <c r="A336" s="54"/>
    </row>
    <row r="337" spans="1:1" s="31" customFormat="1" ht="15.75" customHeight="1">
      <c r="A337" s="56"/>
    </row>
    <row r="338" spans="1:1" s="31" customFormat="1" ht="15.75" customHeight="1">
      <c r="A338" s="56"/>
    </row>
    <row r="339" spans="1:1" s="31" customFormat="1" ht="15.75" customHeight="1">
      <c r="A339" s="56"/>
    </row>
    <row r="340" spans="1:1" s="31" customFormat="1" ht="15.75" customHeight="1">
      <c r="A340" s="56"/>
    </row>
    <row r="341" spans="1:1" s="31" customFormat="1" ht="15.75" customHeight="1">
      <c r="A341" s="56"/>
    </row>
    <row r="342" spans="1:1" s="31" customFormat="1" ht="15.75" customHeight="1">
      <c r="A342" s="56"/>
    </row>
    <row r="343" spans="1:1" s="31" customFormat="1" ht="15.75" customHeight="1">
      <c r="A343" s="56"/>
    </row>
    <row r="344" spans="1:1" s="31" customFormat="1" ht="15.75" customHeight="1">
      <c r="A344" s="56"/>
    </row>
    <row r="345" spans="1:1" s="31" customFormat="1" ht="15.75" customHeight="1">
      <c r="A345" s="56"/>
    </row>
    <row r="346" spans="1:1" s="31" customFormat="1" ht="15.75" customHeight="1">
      <c r="A346" s="56"/>
    </row>
    <row r="347" spans="1:1" s="31" customFormat="1" ht="15.75" customHeight="1">
      <c r="A347" s="56"/>
    </row>
    <row r="348" spans="1:1" s="31" customFormat="1" ht="15.75" customHeight="1">
      <c r="A348" s="56"/>
    </row>
    <row r="349" spans="1:1" s="31" customFormat="1" ht="15.75" customHeight="1">
      <c r="A349" s="56"/>
    </row>
    <row r="350" spans="1:1" s="31" customFormat="1" ht="15.75" customHeight="1">
      <c r="A350" s="56"/>
    </row>
    <row r="351" spans="1:1" s="31" customFormat="1" ht="15.75" customHeight="1">
      <c r="A351" s="56"/>
    </row>
    <row r="352" spans="1:1" s="31" customFormat="1" ht="15.75" customHeight="1">
      <c r="A352" s="56"/>
    </row>
    <row r="353" spans="1:1" s="31" customFormat="1" ht="15.75" customHeight="1">
      <c r="A353" s="56"/>
    </row>
    <row r="354" spans="1:1" s="31" customFormat="1" ht="15.75" customHeight="1">
      <c r="A354" s="56"/>
    </row>
    <row r="355" spans="1:1" s="31" customFormat="1" ht="15.75" customHeight="1">
      <c r="A355" s="56"/>
    </row>
    <row r="356" spans="1:1" s="31" customFormat="1" ht="15.75" customHeight="1">
      <c r="A356" s="56"/>
    </row>
    <row r="357" spans="1:1" s="31" customFormat="1" ht="15.75" customHeight="1">
      <c r="A357" s="56"/>
    </row>
    <row r="358" spans="1:1" s="31" customFormat="1" ht="15.75" customHeight="1">
      <c r="A358" s="56"/>
    </row>
    <row r="359" spans="1:1" s="31" customFormat="1" ht="15.75" customHeight="1">
      <c r="A359" s="56"/>
    </row>
    <row r="360" spans="1:1" s="31" customFormat="1" ht="15.75" customHeight="1">
      <c r="A360" s="56"/>
    </row>
    <row r="361" spans="1:1" s="31" customFormat="1" ht="15.75" customHeight="1">
      <c r="A361" s="56"/>
    </row>
    <row r="362" spans="1:1" s="31" customFormat="1" ht="15.75" customHeight="1">
      <c r="A362" s="56"/>
    </row>
    <row r="363" spans="1:1" s="31" customFormat="1" ht="15.75" customHeight="1">
      <c r="A363" s="56"/>
    </row>
    <row r="364" spans="1:1" s="31" customFormat="1" ht="15.75" customHeight="1">
      <c r="A364" s="56"/>
    </row>
    <row r="365" spans="1:1" s="31" customFormat="1" ht="15.75" customHeight="1">
      <c r="A365" s="56"/>
    </row>
    <row r="366" spans="1:1" s="31" customFormat="1" ht="15.75" customHeight="1">
      <c r="A366" s="56"/>
    </row>
    <row r="367" spans="1:1" s="31" customFormat="1" ht="15.75" customHeight="1">
      <c r="A367" s="56"/>
    </row>
    <row r="368" spans="1:1" s="31" customFormat="1" ht="15.75" customHeight="1">
      <c r="A368" s="56"/>
    </row>
    <row r="369" spans="1:1" s="31" customFormat="1" ht="15.75" customHeight="1">
      <c r="A369" s="56"/>
    </row>
    <row r="370" spans="1:1" s="31" customFormat="1" ht="15.75" customHeight="1">
      <c r="A370" s="56"/>
    </row>
    <row r="371" spans="1:1" s="31" customFormat="1" ht="15.75" customHeight="1">
      <c r="A371" s="56"/>
    </row>
    <row r="372" spans="1:1" s="31" customFormat="1" ht="15.75" customHeight="1">
      <c r="A372" s="56"/>
    </row>
    <row r="373" spans="1:1" s="31" customFormat="1" ht="15.75" customHeight="1">
      <c r="A373" s="56"/>
    </row>
    <row r="374" spans="1:1" s="31" customFormat="1" ht="15.75" customHeight="1">
      <c r="A374" s="56"/>
    </row>
    <row r="375" spans="1:1" s="31" customFormat="1" ht="15.75" customHeight="1">
      <c r="A375" s="56"/>
    </row>
    <row r="376" spans="1:1" s="31" customFormat="1" ht="15.75" customHeight="1">
      <c r="A376" s="56"/>
    </row>
    <row r="377" spans="1:1" s="31" customFormat="1" ht="15.75" customHeight="1">
      <c r="A377" s="56"/>
    </row>
    <row r="378" spans="1:1" s="31" customFormat="1" ht="15.75" customHeight="1">
      <c r="A378" s="56"/>
    </row>
    <row r="379" spans="1:1" s="31" customFormat="1" ht="15.75" customHeight="1">
      <c r="A379" s="56"/>
    </row>
    <row r="380" spans="1:1" s="31" customFormat="1" ht="15.75" customHeight="1">
      <c r="A380" s="56"/>
    </row>
    <row r="381" spans="1:1" s="31" customFormat="1" ht="15.75" customHeight="1">
      <c r="A381" s="56"/>
    </row>
    <row r="382" spans="1:1" s="31" customFormat="1" ht="15.75" customHeight="1">
      <c r="A382" s="56"/>
    </row>
    <row r="383" spans="1:1" s="31" customFormat="1" ht="15.75" customHeight="1">
      <c r="A383" s="56"/>
    </row>
    <row r="384" spans="1:1" s="31" customFormat="1" ht="15.75" customHeight="1">
      <c r="A384" s="56"/>
    </row>
    <row r="385" spans="1:1" s="31" customFormat="1" ht="15.75" customHeight="1">
      <c r="A385" s="56"/>
    </row>
    <row r="386" spans="1:1" s="31" customFormat="1" ht="15.75" customHeight="1">
      <c r="A386" s="56"/>
    </row>
    <row r="387" spans="1:1" s="31" customFormat="1" ht="15.75" customHeight="1">
      <c r="A387" s="56"/>
    </row>
    <row r="388" spans="1:1" s="31" customFormat="1" ht="15.75" customHeight="1">
      <c r="A388" s="56"/>
    </row>
    <row r="389" spans="1:1" s="31" customFormat="1" ht="15.75" customHeight="1">
      <c r="A389" s="56"/>
    </row>
    <row r="390" spans="1:1" s="31" customFormat="1" ht="15.75" customHeight="1">
      <c r="A390" s="56"/>
    </row>
    <row r="391" spans="1:1" s="31" customFormat="1" ht="15.75" customHeight="1">
      <c r="A391" s="56"/>
    </row>
    <row r="392" spans="1:1" s="31" customFormat="1" ht="15.75" customHeight="1">
      <c r="A392" s="56"/>
    </row>
    <row r="393" spans="1:1" s="31" customFormat="1" ht="15.75" customHeight="1">
      <c r="A393" s="56"/>
    </row>
    <row r="394" spans="1:1" s="31" customFormat="1" ht="15.75" customHeight="1">
      <c r="A394" s="56"/>
    </row>
    <row r="395" spans="1:1" s="31" customFormat="1" ht="15.75" customHeight="1">
      <c r="A395" s="56"/>
    </row>
    <row r="396" spans="1:1" s="31" customFormat="1" ht="15.75" customHeight="1">
      <c r="A396" s="56"/>
    </row>
    <row r="397" spans="1:1" s="31" customFormat="1" ht="15.75" customHeight="1">
      <c r="A397" s="56"/>
    </row>
    <row r="398" spans="1:1" s="31" customFormat="1" ht="15.75" customHeight="1">
      <c r="A398" s="56"/>
    </row>
    <row r="399" spans="1:1" s="31" customFormat="1" ht="15.75" customHeight="1">
      <c r="A399" s="56"/>
    </row>
    <row r="400" spans="1:1" s="31" customFormat="1" ht="15.75" customHeight="1">
      <c r="A400" s="56"/>
    </row>
    <row r="401" spans="1:1" s="31" customFormat="1" ht="15.75" customHeight="1">
      <c r="A401" s="56"/>
    </row>
    <row r="402" spans="1:1" s="31" customFormat="1" ht="15.75" customHeight="1">
      <c r="A402" s="56"/>
    </row>
    <row r="403" spans="1:1" s="31" customFormat="1" ht="15.75" customHeight="1">
      <c r="A403" s="56"/>
    </row>
    <row r="404" spans="1:1" s="31" customFormat="1" ht="15.75" customHeight="1">
      <c r="A404" s="56"/>
    </row>
    <row r="405" spans="1:1" s="31" customFormat="1" ht="15.75" customHeight="1">
      <c r="A405" s="56"/>
    </row>
    <row r="406" spans="1:1" s="31" customFormat="1" ht="15.75" customHeight="1">
      <c r="A406" s="56"/>
    </row>
    <row r="407" spans="1:1" s="31" customFormat="1" ht="15.75" customHeight="1">
      <c r="A407" s="56"/>
    </row>
    <row r="408" spans="1:1" s="31" customFormat="1" ht="15.75" customHeight="1">
      <c r="A408" s="56"/>
    </row>
    <row r="409" spans="1:1" s="31" customFormat="1" ht="15.75" customHeight="1">
      <c r="A409" s="56"/>
    </row>
    <row r="410" spans="1:1" s="31" customFormat="1" ht="15.75" customHeight="1">
      <c r="A410" s="56"/>
    </row>
    <row r="411" spans="1:1" s="31" customFormat="1" ht="15.75" customHeight="1">
      <c r="A411" s="56"/>
    </row>
    <row r="412" spans="1:1" s="31" customFormat="1" ht="15.75" customHeight="1">
      <c r="A412" s="56"/>
    </row>
    <row r="413" spans="1:1" s="31" customFormat="1" ht="15.75" customHeight="1">
      <c r="A413" s="56"/>
    </row>
    <row r="414" spans="1:1" s="31" customFormat="1" ht="15.75" customHeight="1">
      <c r="A414" s="56"/>
    </row>
    <row r="415" spans="1:1" s="31" customFormat="1" ht="15.75" customHeight="1">
      <c r="A415" s="56"/>
    </row>
    <row r="416" spans="1:1" s="31" customFormat="1" ht="15.75" customHeight="1">
      <c r="A416" s="56"/>
    </row>
    <row r="417" spans="1:1" s="31" customFormat="1" ht="15.75" customHeight="1">
      <c r="A417" s="56"/>
    </row>
    <row r="418" spans="1:1" s="31" customFormat="1" ht="15.75" customHeight="1">
      <c r="A418" s="56"/>
    </row>
    <row r="419" spans="1:1" s="31" customFormat="1" ht="15.75" customHeight="1">
      <c r="A419" s="56"/>
    </row>
    <row r="420" spans="1:1" s="31" customFormat="1" ht="15.75" customHeight="1">
      <c r="A420" s="56"/>
    </row>
    <row r="421" spans="1:1" s="31" customFormat="1" ht="15.75" customHeight="1">
      <c r="A421" s="56"/>
    </row>
    <row r="422" spans="1:1" s="31" customFormat="1" ht="15.75" customHeight="1">
      <c r="A422" s="56"/>
    </row>
    <row r="423" spans="1:1" s="31" customFormat="1" ht="15.75" customHeight="1">
      <c r="A423" s="56"/>
    </row>
    <row r="424" spans="1:1" s="31" customFormat="1" ht="15.75" customHeight="1">
      <c r="A424" s="56"/>
    </row>
    <row r="425" spans="1:1" s="31" customFormat="1" ht="15.75" customHeight="1">
      <c r="A425" s="56"/>
    </row>
    <row r="426" spans="1:1" s="31" customFormat="1" ht="15.75" customHeight="1">
      <c r="A426" s="56"/>
    </row>
    <row r="427" spans="1:1" s="31" customFormat="1" ht="15.75" customHeight="1">
      <c r="A427" s="56"/>
    </row>
    <row r="428" spans="1:1" s="31" customFormat="1" ht="15.75" customHeight="1">
      <c r="A428" s="56"/>
    </row>
    <row r="429" spans="1:1" s="31" customFormat="1" ht="15.75" customHeight="1">
      <c r="A429" s="56"/>
    </row>
    <row r="430" spans="1:1" s="31" customFormat="1" ht="15.75" customHeight="1">
      <c r="A430" s="56"/>
    </row>
    <row r="431" spans="1:1" s="31" customFormat="1" ht="15.75" customHeight="1">
      <c r="A431" s="56"/>
    </row>
    <row r="432" spans="1:1" s="31" customFormat="1" ht="15.75" customHeight="1">
      <c r="A432" s="56"/>
    </row>
    <row r="433" spans="1:1" s="31" customFormat="1" ht="15.75" customHeight="1">
      <c r="A433" s="56"/>
    </row>
    <row r="434" spans="1:1" s="31" customFormat="1" ht="15.75" customHeight="1">
      <c r="A434" s="56"/>
    </row>
    <row r="435" spans="1:1" s="31" customFormat="1" ht="15.75" customHeight="1">
      <c r="A435" s="56"/>
    </row>
    <row r="436" spans="1:1" s="31" customFormat="1" ht="15.75" customHeight="1">
      <c r="A436" s="56"/>
    </row>
    <row r="437" spans="1:1" s="31" customFormat="1" ht="15.75" customHeight="1">
      <c r="A437" s="56"/>
    </row>
    <row r="438" spans="1:1" s="31" customFormat="1" ht="15.75" customHeight="1">
      <c r="A438" s="56"/>
    </row>
    <row r="439" spans="1:1" s="31" customFormat="1" ht="15.75" customHeight="1">
      <c r="A439" s="56"/>
    </row>
    <row r="440" spans="1:1" s="31" customFormat="1" ht="15.75" customHeight="1">
      <c r="A440" s="56"/>
    </row>
    <row r="441" spans="1:1" s="31" customFormat="1" ht="15.75" customHeight="1">
      <c r="A441" s="56"/>
    </row>
    <row r="442" spans="1:1" s="31" customFormat="1" ht="15.75" customHeight="1">
      <c r="A442" s="56"/>
    </row>
    <row r="443" spans="1:1" s="31" customFormat="1" ht="15.75" customHeight="1">
      <c r="A443" s="56"/>
    </row>
    <row r="444" spans="1:1" s="31" customFormat="1" ht="15.75" customHeight="1">
      <c r="A444" s="56"/>
    </row>
    <row r="445" spans="1:1" s="31" customFormat="1" ht="15.75" customHeight="1">
      <c r="A445" s="56"/>
    </row>
    <row r="446" spans="1:1" s="31" customFormat="1" ht="15.75" customHeight="1">
      <c r="A446" s="56"/>
    </row>
    <row r="447" spans="1:1" s="31" customFormat="1" ht="15.75" customHeight="1">
      <c r="A447" s="56"/>
    </row>
    <row r="448" spans="1:1" s="31" customFormat="1" ht="15.75" customHeight="1">
      <c r="A448" s="56"/>
    </row>
    <row r="449" spans="1:1" s="31" customFormat="1" ht="15.75" customHeight="1">
      <c r="A449" s="56"/>
    </row>
    <row r="450" spans="1:1" s="31" customFormat="1" ht="15.75" customHeight="1">
      <c r="A450" s="56"/>
    </row>
    <row r="451" spans="1:1" s="31" customFormat="1" ht="15.75" customHeight="1">
      <c r="A451" s="56"/>
    </row>
    <row r="452" spans="1:1" s="31" customFormat="1" ht="15.75" customHeight="1">
      <c r="A452" s="56"/>
    </row>
    <row r="453" spans="1:1" s="31" customFormat="1" ht="15.75" customHeight="1">
      <c r="A453" s="56"/>
    </row>
    <row r="454" spans="1:1" s="31" customFormat="1" ht="15.75" customHeight="1">
      <c r="A454" s="56"/>
    </row>
    <row r="455" spans="1:1" s="31" customFormat="1" ht="15.75" customHeight="1">
      <c r="A455" s="56"/>
    </row>
    <row r="456" spans="1:1" s="31" customFormat="1" ht="15.75" customHeight="1">
      <c r="A456" s="56"/>
    </row>
    <row r="457" spans="1:1" s="31" customFormat="1" ht="15.75" customHeight="1">
      <c r="A457" s="56"/>
    </row>
    <row r="458" spans="1:1" s="31" customFormat="1" ht="15.75" customHeight="1">
      <c r="A458" s="56"/>
    </row>
    <row r="459" spans="1:1" s="31" customFormat="1" ht="15.75" customHeight="1">
      <c r="A459" s="56"/>
    </row>
    <row r="460" spans="1:1" s="31" customFormat="1" ht="15.75" customHeight="1">
      <c r="A460" s="56"/>
    </row>
    <row r="461" spans="1:1" s="31" customFormat="1" ht="15.75" customHeight="1">
      <c r="A461" s="56"/>
    </row>
    <row r="462" spans="1:1" s="31" customFormat="1" ht="15.75" customHeight="1">
      <c r="A462" s="56"/>
    </row>
    <row r="463" spans="1:1" s="31" customFormat="1" ht="15.75" customHeight="1">
      <c r="A463" s="56"/>
    </row>
    <row r="464" spans="1:1" s="31" customFormat="1" ht="15.75" customHeight="1">
      <c r="A464" s="56"/>
    </row>
    <row r="465" spans="1:1" s="31" customFormat="1" ht="15.75" customHeight="1">
      <c r="A465" s="56"/>
    </row>
    <row r="466" spans="1:1" s="31" customFormat="1" ht="15.75" customHeight="1">
      <c r="A466" s="56"/>
    </row>
    <row r="467" spans="1:1" s="31" customFormat="1" ht="15.75" customHeight="1">
      <c r="A467" s="56"/>
    </row>
    <row r="468" spans="1:1" s="31" customFormat="1" ht="15.75" customHeight="1">
      <c r="A468" s="56"/>
    </row>
  </sheetData>
  <mergeCells count="22">
    <mergeCell ref="N9:O9"/>
    <mergeCell ref="B54:E54"/>
    <mergeCell ref="G54:J54"/>
    <mergeCell ref="L54:O54"/>
    <mergeCell ref="B55:C55"/>
    <mergeCell ref="D55:E55"/>
    <mergeCell ref="G55:H55"/>
    <mergeCell ref="I55:J55"/>
    <mergeCell ref="L55:M55"/>
    <mergeCell ref="N55:O55"/>
    <mergeCell ref="B9:C9"/>
    <mergeCell ref="D9:E9"/>
    <mergeCell ref="G9:H9"/>
    <mergeCell ref="I9:J9"/>
    <mergeCell ref="L9:M9"/>
    <mergeCell ref="K2:M2"/>
    <mergeCell ref="K3:O3"/>
    <mergeCell ref="K4:O4"/>
    <mergeCell ref="K5:M5"/>
    <mergeCell ref="B8:E8"/>
    <mergeCell ref="G8:J8"/>
    <mergeCell ref="L8:O8"/>
  </mergeCells>
  <pageMargins left="0.69930555555555596" right="0.69930555555555596" top="0.75" bottom="0.75" header="0.3" footer="0.3"/>
  <pageSetup scale="48" orientation="landscape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Job Details</vt:lpstr>
      <vt:lpstr>Site Plan</vt:lpstr>
      <vt:lpstr>Site 1</vt:lpstr>
      <vt:lpstr>Site 2</vt:lpstr>
      <vt:lpstr>Site 3</vt:lpstr>
      <vt:lpstr>Site 4</vt:lpstr>
      <vt:lpstr>Site 5</vt:lpstr>
      <vt:lpstr>Site 6</vt:lpstr>
      <vt:lpstr>Site 7</vt:lpstr>
      <vt:lpstr>Site 8</vt:lpstr>
      <vt:lpstr>Site 9</vt:lpstr>
      <vt:lpstr>Site 10</vt:lpstr>
      <vt:lpstr>Site 11</vt:lpstr>
      <vt:lpstr>Site 12</vt:lpstr>
      <vt:lpstr>Site 13</vt:lpstr>
      <vt:lpstr>'Site 1'!Print_Titles</vt:lpstr>
      <vt:lpstr>'Site 10'!Print_Titles</vt:lpstr>
      <vt:lpstr>'Site 11'!Print_Titles</vt:lpstr>
      <vt:lpstr>'Site 12'!Print_Titles</vt:lpstr>
      <vt:lpstr>'Site 13'!Print_Titles</vt:lpstr>
      <vt:lpstr>'Site 2'!Print_Titles</vt:lpstr>
      <vt:lpstr>'Site 3'!Print_Titles</vt:lpstr>
      <vt:lpstr>'Site 4'!Print_Titles</vt:lpstr>
      <vt:lpstr>'Site 5'!Print_Titles</vt:lpstr>
      <vt:lpstr>'Site 6'!Print_Titles</vt:lpstr>
      <vt:lpstr>'Site 7'!Print_Titles</vt:lpstr>
      <vt:lpstr>'Site 8'!Print_Titles</vt:lpstr>
      <vt:lpstr>'Site 9'!Print_Titles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 High-Count On Us</dc:creator>
  <cp:lastModifiedBy>Craig McDowall</cp:lastModifiedBy>
  <cp:lastPrinted>2013-10-03T12:22:00Z</cp:lastPrinted>
  <dcterms:created xsi:type="dcterms:W3CDTF">2001-07-31T11:44:00Z</dcterms:created>
  <dcterms:modified xsi:type="dcterms:W3CDTF">2016-10-20T14:33:00Z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16393-10.1.0.5672</vt:lpwstr>
  </property>
</Properties>
</file>